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atsuhiro\Documents\"/>
    </mc:Choice>
  </mc:AlternateContent>
  <bookViews>
    <workbookView xWindow="0" yWindow="0" windowWidth="28800" windowHeight="13035"/>
  </bookViews>
  <sheets>
    <sheet name="投稿票(submission form)" sheetId="2" r:id="rId1"/>
    <sheet name="投稿票記入例" sheetId="20" r:id="rId2"/>
    <sheet name="example(submission form)" sheetId="21" r:id="rId3"/>
    <sheet name="DB" sheetId="3" state="hidden" r:id="rId4"/>
  </sheets>
  <definedNames>
    <definedName name="_xlnm.Print_Area" localSheetId="0">'投稿票(submission form)'!$B$1:$M$110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4" i="21" l="1"/>
  <c r="P86" i="21"/>
  <c r="P77" i="21"/>
  <c r="P70" i="21"/>
  <c r="P67" i="21"/>
  <c r="P44" i="21"/>
  <c r="C42" i="21"/>
  <c r="G34" i="21"/>
  <c r="D34" i="21"/>
  <c r="P30" i="21"/>
  <c r="P29" i="21"/>
  <c r="P28" i="21"/>
  <c r="P27" i="21"/>
  <c r="P25" i="21"/>
  <c r="P23" i="21"/>
  <c r="N22" i="21"/>
  <c r="P19" i="21"/>
  <c r="P18" i="21"/>
  <c r="P17" i="21"/>
  <c r="P16" i="21"/>
  <c r="P15" i="21"/>
  <c r="P14" i="21"/>
  <c r="P13" i="21"/>
  <c r="P9" i="21"/>
  <c r="C5" i="21"/>
  <c r="C4" i="21"/>
  <c r="P2" i="21"/>
  <c r="P94" i="20"/>
  <c r="P86" i="20"/>
  <c r="P77" i="20"/>
  <c r="P70" i="20"/>
  <c r="P67" i="20"/>
  <c r="P44" i="20"/>
  <c r="C42" i="20"/>
  <c r="G34" i="20"/>
  <c r="D34" i="20"/>
  <c r="P30" i="20"/>
  <c r="P29" i="20"/>
  <c r="P28" i="20"/>
  <c r="P27" i="20"/>
  <c r="P25" i="20"/>
  <c r="P23" i="20"/>
  <c r="N22" i="20"/>
  <c r="P19" i="20"/>
  <c r="P18" i="20"/>
  <c r="P17" i="20"/>
  <c r="P16" i="20"/>
  <c r="P15" i="20"/>
  <c r="P14" i="20"/>
  <c r="P13" i="20"/>
  <c r="P9" i="20"/>
  <c r="C5" i="20"/>
  <c r="C4" i="20"/>
  <c r="P2" i="20"/>
  <c r="P13" i="2" l="1"/>
  <c r="P9" i="2"/>
  <c r="P2" i="2"/>
  <c r="P67" i="2"/>
  <c r="D3" i="3" l="1"/>
  <c r="C3" i="3"/>
  <c r="Y3" i="3"/>
  <c r="X3" i="3"/>
  <c r="W3" i="3"/>
  <c r="V3" i="3"/>
  <c r="U3" i="3"/>
  <c r="T3" i="3"/>
  <c r="S3" i="3"/>
  <c r="C5" i="2" l="1"/>
  <c r="C4" i="2"/>
  <c r="AD3" i="3" l="1"/>
  <c r="AB3" i="3"/>
  <c r="AC3" i="3"/>
  <c r="P29" i="2"/>
  <c r="P28" i="2"/>
  <c r="P27" i="2"/>
  <c r="P25" i="2"/>
  <c r="P23" i="2"/>
  <c r="AL3" i="3"/>
  <c r="AM3" i="3" s="1"/>
  <c r="AJ3" i="3"/>
  <c r="D34" i="2"/>
  <c r="A3" i="3"/>
  <c r="B3" i="3"/>
  <c r="P30" i="2"/>
  <c r="P18" i="2"/>
  <c r="P19" i="2"/>
  <c r="P16" i="2"/>
  <c r="O3" i="3" s="1"/>
  <c r="P15" i="2"/>
  <c r="P14" i="2"/>
  <c r="P94" i="2"/>
  <c r="P86" i="2"/>
  <c r="AK3" i="3" s="1"/>
  <c r="Z3" i="3"/>
  <c r="P77" i="2"/>
  <c r="AI3" i="3" s="1"/>
  <c r="P70" i="2"/>
  <c r="P17" i="2"/>
  <c r="R3" i="3" l="1"/>
  <c r="Q3" i="3"/>
  <c r="AE3" i="3"/>
  <c r="AF3" i="3" s="1"/>
  <c r="P3" i="3"/>
  <c r="AG3" i="3"/>
  <c r="AH3" i="3" s="1"/>
  <c r="P44" i="2"/>
  <c r="AA3" i="3" s="1"/>
  <c r="N22" i="2" l="1"/>
  <c r="L3" i="3" l="1"/>
  <c r="G3" i="3"/>
  <c r="G34" i="2"/>
  <c r="J3" i="3"/>
  <c r="E3" i="3"/>
  <c r="C42" i="2"/>
  <c r="N3" i="3" l="1"/>
  <c r="K3" i="3"/>
  <c r="I3" i="3"/>
  <c r="F3" i="3"/>
  <c r="M3" i="3" l="1"/>
  <c r="H3" i="3"/>
</calcChain>
</file>

<file path=xl/comments1.xml><?xml version="1.0" encoding="utf-8"?>
<comments xmlns="http://schemas.openxmlformats.org/spreadsheetml/2006/main">
  <authors>
    <author>saito</author>
    <author>Katsuhiro</author>
    <author>hs_rz63</author>
    <author>齋藤勝宏</author>
  </authors>
  <commentList>
    <comment ref="B9" authorId="0" shapeId="0">
      <text>
        <r>
          <rPr>
            <b/>
            <sz val="9"/>
            <color indexed="81"/>
            <rFont val="ＭＳ Ｐゴシック"/>
            <family val="3"/>
            <charset val="128"/>
          </rPr>
          <t>AESJ:ドロップダウンリストから選択してください
Put ▼, and choose one in the list.</t>
        </r>
      </text>
    </comment>
    <comment ref="F9" authorId="1" shapeId="0">
      <text>
        <r>
          <rPr>
            <b/>
            <sz val="9"/>
            <color indexed="81"/>
            <rFont val="ＭＳ Ｐゴシック"/>
            <family val="3"/>
            <charset val="128"/>
          </rPr>
          <t>AESJ:AESJ:ドロップダウンリストから選択してください
Put ▼, and choose one in the list.</t>
        </r>
      </text>
    </comment>
    <comment ref="J9" authorId="1" shapeId="0">
      <text>
        <r>
          <rPr>
            <b/>
            <sz val="9"/>
            <color indexed="81"/>
            <rFont val="ＭＳ Ｐゴシック"/>
            <family val="3"/>
            <charset val="128"/>
          </rPr>
          <t>AESJ:ドロップダウンリストから選択してください
Put ▼, and choose one in the list.</t>
        </r>
      </text>
    </comment>
    <comment ref="H13"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E18" authorId="3" shapeId="0">
      <text>
        <r>
          <rPr>
            <b/>
            <sz val="9"/>
            <color indexed="81"/>
            <rFont val="ＭＳ Ｐゴシック"/>
            <family val="3"/>
            <charset val="128"/>
          </rPr>
          <t xml:space="preserve">AESJ:　所属先（勤務先）の場合は、機関名、部署名(学部等)まで詳しく記入し、審査結果が確実に届く住所を記入して下さい。
Include the name of department and institute if you choose office address. </t>
        </r>
      </text>
    </comment>
    <comment ref="K18" authorId="0" shapeId="0">
      <text>
        <r>
          <rPr>
            <b/>
            <sz val="9"/>
            <color indexed="81"/>
            <rFont val="ＭＳ Ｐゴシック"/>
            <family val="3"/>
            <charset val="128"/>
          </rPr>
          <t>AESJ: トップダウンリストから選択してください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H22"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K27" authorId="0" shapeId="0">
      <text>
        <r>
          <rPr>
            <b/>
            <sz val="9"/>
            <color indexed="81"/>
            <rFont val="ＭＳ Ｐゴシック"/>
            <family val="3"/>
            <charset val="128"/>
          </rPr>
          <t>AESJ:ドロップダウンリストから選択してください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D44" authorId="1" shapeId="0">
      <text>
        <r>
          <rPr>
            <b/>
            <sz val="9"/>
            <color indexed="81"/>
            <rFont val="ＭＳ Ｐゴシック"/>
            <family val="3"/>
            <charset val="128"/>
          </rPr>
          <t>AESJ:　原稿の分量をドロップボックスから選んでください。Put ▼, and choose one in the list.</t>
        </r>
      </text>
    </comment>
    <comment ref="F66" authorId="0" shapeId="0">
      <text>
        <r>
          <rPr>
            <b/>
            <sz val="9"/>
            <color indexed="81"/>
            <rFont val="ＭＳ Ｐゴシック"/>
            <family val="3"/>
            <charset val="128"/>
          </rPr>
          <t>AESJ: 農業経済研究への投稿者のみ、答えてください</t>
        </r>
      </text>
    </comment>
    <comment ref="F69" authorId="0" shapeId="0">
      <text>
        <r>
          <rPr>
            <b/>
            <sz val="9"/>
            <color indexed="81"/>
            <rFont val="ＭＳ Ｐゴシック"/>
            <family val="3"/>
            <charset val="128"/>
          </rPr>
          <t>AESJ: Only for JJAE submission</t>
        </r>
      </text>
    </comment>
    <comment ref="C92" authorId="1" shapeId="0">
      <text>
        <r>
          <rPr>
            <b/>
            <sz val="9"/>
            <color indexed="81"/>
            <rFont val="ＭＳ Ｐゴシック"/>
            <family val="3"/>
            <charset val="128"/>
          </rPr>
          <t>AESJ:特別な場合に限る。</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saito</author>
    <author>Katsuhiro</author>
    <author>hs_rz63</author>
    <author>齋藤勝宏</author>
  </authors>
  <commentList>
    <comment ref="B9" authorId="0" shapeId="0">
      <text>
        <r>
          <rPr>
            <b/>
            <sz val="9"/>
            <color indexed="81"/>
            <rFont val="ＭＳ Ｐゴシック"/>
            <family val="3"/>
            <charset val="128"/>
          </rPr>
          <t>AESJ:ドロップダウンリストから選択してください
Put ▼, and choose one in the list.</t>
        </r>
      </text>
    </comment>
    <comment ref="F9" authorId="1" shapeId="0">
      <text>
        <r>
          <rPr>
            <b/>
            <sz val="9"/>
            <color indexed="81"/>
            <rFont val="ＭＳ Ｐゴシック"/>
            <family val="3"/>
            <charset val="128"/>
          </rPr>
          <t>AESJ:AESJ:ドロップダウンリストから選択してください
Put ▼, and choose one in the list.</t>
        </r>
      </text>
    </comment>
    <comment ref="J9" authorId="1" shapeId="0">
      <text>
        <r>
          <rPr>
            <b/>
            <sz val="9"/>
            <color indexed="81"/>
            <rFont val="ＭＳ Ｐゴシック"/>
            <family val="3"/>
            <charset val="128"/>
          </rPr>
          <t>AESJ:ドロップダウンリストから選択してください
Put ▼, and choose one in the list.</t>
        </r>
      </text>
    </comment>
    <comment ref="H13"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E18" authorId="3" shapeId="0">
      <text>
        <r>
          <rPr>
            <b/>
            <sz val="9"/>
            <color indexed="81"/>
            <rFont val="ＭＳ Ｐゴシック"/>
            <family val="3"/>
            <charset val="128"/>
          </rPr>
          <t xml:space="preserve">AESJ:　所属先（勤務先）の場合は、機関名、部署名(学部等)まで詳しく記入し、審査結果が確実に届く住所を記入して下さい。
Include the name of department and institute if you choose office address. </t>
        </r>
      </text>
    </comment>
    <comment ref="K18" authorId="0" shapeId="0">
      <text>
        <r>
          <rPr>
            <b/>
            <sz val="9"/>
            <color indexed="81"/>
            <rFont val="ＭＳ Ｐゴシック"/>
            <family val="3"/>
            <charset val="128"/>
          </rPr>
          <t>AESJ: トップダウンリストから選択してください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H22"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K27" authorId="0" shapeId="0">
      <text>
        <r>
          <rPr>
            <b/>
            <sz val="9"/>
            <color indexed="81"/>
            <rFont val="ＭＳ Ｐゴシック"/>
            <family val="3"/>
            <charset val="128"/>
          </rPr>
          <t>AESJ:ドロップダウンリストから選択してください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D44" authorId="1" shapeId="0">
      <text>
        <r>
          <rPr>
            <b/>
            <sz val="9"/>
            <color indexed="81"/>
            <rFont val="ＭＳ Ｐゴシック"/>
            <family val="3"/>
            <charset val="128"/>
          </rPr>
          <t>AESJ:　原稿の分量をドロップボックスから選んでください。Put ▼, and choose one in the list.</t>
        </r>
      </text>
    </comment>
    <comment ref="F66" authorId="0" shapeId="0">
      <text>
        <r>
          <rPr>
            <b/>
            <sz val="9"/>
            <color indexed="81"/>
            <rFont val="ＭＳ Ｐゴシック"/>
            <family val="3"/>
            <charset val="128"/>
          </rPr>
          <t>AESJ: 農業経済研究への投稿者のみ、答えてください</t>
        </r>
      </text>
    </comment>
    <comment ref="F69" authorId="0" shapeId="0">
      <text>
        <r>
          <rPr>
            <b/>
            <sz val="9"/>
            <color indexed="81"/>
            <rFont val="ＭＳ Ｐゴシック"/>
            <family val="3"/>
            <charset val="128"/>
          </rPr>
          <t>AESJ: Only for JJAE submission</t>
        </r>
      </text>
    </comment>
    <comment ref="C92" authorId="1" shapeId="0">
      <text>
        <r>
          <rPr>
            <b/>
            <sz val="9"/>
            <color indexed="81"/>
            <rFont val="ＭＳ Ｐゴシック"/>
            <family val="3"/>
            <charset val="128"/>
          </rPr>
          <t>AESJ:特別な場合に限る。</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saito</author>
    <author>Katsuhiro</author>
    <author>hs_rz63</author>
    <author>齋藤勝宏</author>
  </authors>
  <commentList>
    <comment ref="B9" authorId="0" shapeId="0">
      <text>
        <r>
          <rPr>
            <b/>
            <sz val="9"/>
            <color indexed="81"/>
            <rFont val="ＭＳ Ｐゴシック"/>
            <family val="3"/>
            <charset val="128"/>
          </rPr>
          <t>AESJ:ドロップダウンリストから選択してください
Put ▼, and choose one in the list.</t>
        </r>
      </text>
    </comment>
    <comment ref="F9" authorId="1" shapeId="0">
      <text>
        <r>
          <rPr>
            <b/>
            <sz val="9"/>
            <color indexed="81"/>
            <rFont val="ＭＳ Ｐゴシック"/>
            <family val="3"/>
            <charset val="128"/>
          </rPr>
          <t>AESJ:AESJ:ドロップダウンリストから選択してください
Put ▼, and choose one in the list.</t>
        </r>
      </text>
    </comment>
    <comment ref="J9" authorId="1" shapeId="0">
      <text>
        <r>
          <rPr>
            <b/>
            <sz val="9"/>
            <color indexed="81"/>
            <rFont val="ＭＳ Ｐゴシック"/>
            <family val="3"/>
            <charset val="128"/>
          </rPr>
          <t>AESJ:ドロップダウンリストから選択してください
Put ▼, and choose one in the list.</t>
        </r>
      </text>
    </comment>
    <comment ref="H13"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E18" authorId="3" shapeId="0">
      <text>
        <r>
          <rPr>
            <b/>
            <sz val="9"/>
            <color indexed="81"/>
            <rFont val="ＭＳ Ｐゴシック"/>
            <family val="3"/>
            <charset val="128"/>
          </rPr>
          <t xml:space="preserve">AESJ:　所属先（勤務先）の場合は、機関名、部署名(学部等)まで詳しく記入し、審査結果が確実に届く住所を記入して下さい。
Include the name of department and institute if you choose office address. </t>
        </r>
      </text>
    </comment>
    <comment ref="K18" authorId="0" shapeId="0">
      <text>
        <r>
          <rPr>
            <b/>
            <sz val="9"/>
            <color indexed="81"/>
            <rFont val="ＭＳ Ｐゴシック"/>
            <family val="3"/>
            <charset val="128"/>
          </rPr>
          <t>AESJ: トップダウンリストから選択してください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H22" authorId="2" shapeId="0">
      <text>
        <r>
          <rPr>
            <b/>
            <sz val="9"/>
            <color indexed="81"/>
            <rFont val="MS P ゴシック"/>
            <family val="3"/>
            <charset val="128"/>
          </rPr>
          <t>AESJ:ドロップダウンリストから選択してください
Put ▼, and choose one in the list.</t>
        </r>
        <r>
          <rPr>
            <sz val="9"/>
            <color indexed="81"/>
            <rFont val="MS P ゴシック"/>
            <family val="3"/>
            <charset val="128"/>
          </rPr>
          <t xml:space="preserve">
</t>
        </r>
      </text>
    </comment>
    <comment ref="K27" authorId="0" shapeId="0">
      <text>
        <r>
          <rPr>
            <b/>
            <sz val="9"/>
            <color indexed="81"/>
            <rFont val="ＭＳ Ｐゴシック"/>
            <family val="3"/>
            <charset val="128"/>
          </rPr>
          <t>AESJ:ドロップダウンリストから選択してください</t>
        </r>
        <r>
          <rPr>
            <sz val="9"/>
            <color indexed="81"/>
            <rFont val="ＭＳ Ｐゴシック"/>
            <family val="3"/>
            <charset val="128"/>
          </rPr>
          <t xml:space="preserve">
</t>
        </r>
        <r>
          <rPr>
            <b/>
            <sz val="9"/>
            <color indexed="81"/>
            <rFont val="ＭＳ Ｐゴシック"/>
            <family val="3"/>
            <charset val="128"/>
          </rPr>
          <t>Put ▼, and choose one in the list.</t>
        </r>
      </text>
    </comment>
    <comment ref="D44" authorId="1" shapeId="0">
      <text>
        <r>
          <rPr>
            <b/>
            <sz val="9"/>
            <color indexed="81"/>
            <rFont val="ＭＳ Ｐゴシック"/>
            <family val="3"/>
            <charset val="128"/>
          </rPr>
          <t>AESJ:　原稿の分量をドロップボックスから選んでください。Put ▼, and choose one in the list.</t>
        </r>
      </text>
    </comment>
    <comment ref="F66" authorId="0" shapeId="0">
      <text>
        <r>
          <rPr>
            <b/>
            <sz val="9"/>
            <color indexed="81"/>
            <rFont val="ＭＳ Ｐゴシック"/>
            <family val="3"/>
            <charset val="128"/>
          </rPr>
          <t>AESJ: 農業経済研究への投稿者のみ、答えてください</t>
        </r>
      </text>
    </comment>
    <comment ref="F69" authorId="0" shapeId="0">
      <text>
        <r>
          <rPr>
            <b/>
            <sz val="9"/>
            <color indexed="81"/>
            <rFont val="ＭＳ Ｐゴシック"/>
            <family val="3"/>
            <charset val="128"/>
          </rPr>
          <t>AESJ: Only for JJAE submission</t>
        </r>
      </text>
    </comment>
    <comment ref="C92" authorId="1" shapeId="0">
      <text>
        <r>
          <rPr>
            <b/>
            <sz val="9"/>
            <color indexed="81"/>
            <rFont val="ＭＳ Ｐゴシック"/>
            <family val="3"/>
            <charset val="128"/>
          </rPr>
          <t>AESJ:特別な場合に限る。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<sst xmlns="http://schemas.openxmlformats.org/spreadsheetml/2006/main" count="415" uniqueCount="184">
  <si>
    <t>報告タイトル</t>
    <rPh sb="0" eb="2">
      <t>ホウコク</t>
    </rPh>
    <phoneticPr fontId="1"/>
  </si>
  <si>
    <t>031</t>
    <phoneticPr fontId="1"/>
  </si>
  <si>
    <t>-</t>
    <phoneticPr fontId="1"/>
  </si>
  <si>
    <t>pages</t>
    <phoneticPr fontId="1"/>
  </si>
  <si>
    <t>正会員　regular</t>
    <rPh sb="0" eb="3">
      <t>セイカイイン</t>
    </rPh>
    <phoneticPr fontId="1"/>
  </si>
  <si>
    <t>学生会員 student</t>
    <rPh sb="0" eb="2">
      <t>ガクセイ</t>
    </rPh>
    <rPh sb="2" eb="4">
      <t>カイイン</t>
    </rPh>
    <phoneticPr fontId="1"/>
  </si>
  <si>
    <t>名誉会員</t>
    <rPh sb="0" eb="2">
      <t>メイヨ</t>
    </rPh>
    <rPh sb="2" eb="4">
      <t>カイイン</t>
    </rPh>
    <phoneticPr fontId="1"/>
  </si>
  <si>
    <t>*</t>
    <phoneticPr fontId="1"/>
  </si>
  <si>
    <t>Sashisu Center</t>
    <phoneticPr fontId="1"/>
  </si>
  <si>
    <t>Pages of manuscript</t>
    <phoneticPr fontId="1"/>
  </si>
  <si>
    <t>pages</t>
    <phoneticPr fontId="1"/>
  </si>
  <si>
    <t>論文ページ数</t>
    <rPh sb="0" eb="2">
      <t>ロンブン</t>
    </rPh>
    <rPh sb="5" eb="6">
      <t>スウ</t>
    </rPh>
    <phoneticPr fontId="1"/>
  </si>
  <si>
    <t>This manuscript has been written following the direction shown in each of these as follows:</t>
    <phoneticPr fontId="1"/>
  </si>
  <si>
    <t>This manuscript is not being submitted to any other journals.</t>
    <phoneticPr fontId="1"/>
  </si>
  <si>
    <t>電話番号</t>
    <rPh sb="0" eb="2">
      <t>デンワ</t>
    </rPh>
    <rPh sb="2" eb="4">
      <t>バンゴウ</t>
    </rPh>
    <phoneticPr fontId="1"/>
  </si>
  <si>
    <t>The English of the manuscript has been edited by an English native speaker.</t>
    <phoneticPr fontId="1"/>
  </si>
  <si>
    <t>The native speaker's name and affiliation:</t>
    <phoneticPr fontId="1"/>
  </si>
  <si>
    <t>If Additional Remarks are to be included in the manuscript, write those below as well</t>
    <phoneticPr fontId="1"/>
  </si>
  <si>
    <t>Note: Refer to the Article 5-(10) in Detailed Instrucftions for Submission to the JJAE.</t>
    <phoneticPr fontId="1"/>
  </si>
  <si>
    <t>私費</t>
    <rPh sb="0" eb="2">
      <t>シヒ</t>
    </rPh>
    <phoneticPr fontId="1"/>
  </si>
  <si>
    <t>公費</t>
    <rPh sb="0" eb="2">
      <t>コウヒ</t>
    </rPh>
    <phoneticPr fontId="1"/>
  </si>
  <si>
    <t xml:space="preserve">    Instruction for Submission to the JJAE.</t>
    <phoneticPr fontId="1"/>
  </si>
  <si>
    <t xml:space="preserve">    Detailed Instructions for Submission to the JJAE.</t>
    <phoneticPr fontId="1"/>
  </si>
  <si>
    <t xml:space="preserve">    Guidelines for Submission for JJAE Research Letters.</t>
    <phoneticPr fontId="1"/>
  </si>
  <si>
    <t>Accepted manuscript will be published on the condition that the publication fee is paid. If the payment is not completed by the deadline, the editorial committee may cancell the publication of the paper. Please refer the Instruction for Submission and Detailed Instructions for Submission.</t>
    <phoneticPr fontId="1"/>
  </si>
  <si>
    <t>請求書の宛名</t>
    <rPh sb="0" eb="3">
      <t>セイキュウショ</t>
    </rPh>
    <rPh sb="4" eb="6">
      <t>アテナ</t>
    </rPh>
    <phoneticPr fontId="1"/>
  </si>
  <si>
    <t>年度内希望の有無</t>
    <rPh sb="0" eb="3">
      <t>ネンドナイ</t>
    </rPh>
    <rPh sb="3" eb="5">
      <t>キボウ</t>
    </rPh>
    <rPh sb="6" eb="8">
      <t>ウム</t>
    </rPh>
    <phoneticPr fontId="1"/>
  </si>
  <si>
    <t>会員番号</t>
    <rPh sb="0" eb="2">
      <t>カイイン</t>
    </rPh>
    <rPh sb="2" eb="4">
      <t>バンゴウ</t>
    </rPh>
    <phoneticPr fontId="1"/>
  </si>
  <si>
    <t>email</t>
    <phoneticPr fontId="1"/>
  </si>
  <si>
    <t>送付先</t>
    <rPh sb="0" eb="3">
      <t>ソウフサキ</t>
    </rPh>
    <phoneticPr fontId="1"/>
  </si>
  <si>
    <t>住所</t>
    <rPh sb="0" eb="2">
      <t>ジュウショ</t>
    </rPh>
    <phoneticPr fontId="1"/>
  </si>
  <si>
    <t>郵便番号</t>
    <rPh sb="0" eb="2">
      <t>ユウビン</t>
    </rPh>
    <rPh sb="2" eb="4">
      <t>バンゴウ</t>
    </rPh>
    <phoneticPr fontId="1"/>
  </si>
  <si>
    <t>責任著者と筆頭著者が等しいか否か</t>
    <rPh sb="0" eb="2">
      <t>セキニン</t>
    </rPh>
    <rPh sb="2" eb="4">
      <t>チョシャ</t>
    </rPh>
    <rPh sb="5" eb="7">
      <t>ヒットウ</t>
    </rPh>
    <rPh sb="7" eb="9">
      <t>チョシャ</t>
    </rPh>
    <rPh sb="10" eb="11">
      <t>ヒト</t>
    </rPh>
    <rPh sb="14" eb="15">
      <t>イナ</t>
    </rPh>
    <phoneticPr fontId="1"/>
  </si>
  <si>
    <t>筆頭著者の情報</t>
    <rPh sb="0" eb="2">
      <t>ヒットウ</t>
    </rPh>
    <rPh sb="2" eb="4">
      <t>チョシャ</t>
    </rPh>
    <rPh sb="5" eb="7">
      <t>ジョウホウ</t>
    </rPh>
    <phoneticPr fontId="1"/>
  </si>
  <si>
    <t>責任著者の情報</t>
    <rPh sb="0" eb="2">
      <t>セキニン</t>
    </rPh>
    <rPh sb="2" eb="4">
      <t>チョシャ</t>
    </rPh>
    <rPh sb="5" eb="7">
      <t>ジョウホウ</t>
    </rPh>
    <phoneticPr fontId="1"/>
  </si>
  <si>
    <t>Ueo Aiue</t>
    <phoneticPr fontId="1"/>
  </si>
  <si>
    <t>222</t>
    <phoneticPr fontId="1"/>
  </si>
  <si>
    <t>111-2222-3333</t>
    <phoneticPr fontId="1"/>
  </si>
  <si>
    <t>999-9999</t>
    <phoneticPr fontId="1"/>
  </si>
  <si>
    <t>受付番号</t>
    <rPh sb="0" eb="2">
      <t>ウケツケ</t>
    </rPh>
    <rPh sb="2" eb="4">
      <t>バンゴウ</t>
    </rPh>
    <phoneticPr fontId="1"/>
  </si>
  <si>
    <t>農業経済研究</t>
  </si>
  <si>
    <t>Japanese Journal of Agricultural Economics</t>
  </si>
  <si>
    <t>投稿規定の遵守</t>
    <rPh sb="0" eb="2">
      <t>トウコウ</t>
    </rPh>
    <rPh sb="2" eb="4">
      <t>キテイ</t>
    </rPh>
    <rPh sb="5" eb="7">
      <t>ジュンシュ</t>
    </rPh>
    <phoneticPr fontId="1"/>
  </si>
  <si>
    <t>二重投稿</t>
    <rPh sb="0" eb="2">
      <t>ニジュウ</t>
    </rPh>
    <rPh sb="2" eb="4">
      <t>トウコウ</t>
    </rPh>
    <phoneticPr fontId="1"/>
  </si>
  <si>
    <t>日NC</t>
    <rPh sb="0" eb="1">
      <t>ニチ</t>
    </rPh>
    <phoneticPr fontId="1"/>
  </si>
  <si>
    <t>英NC</t>
    <rPh sb="0" eb="1">
      <t>エイ</t>
    </rPh>
    <phoneticPr fontId="1"/>
  </si>
  <si>
    <t>著者名等の記載</t>
    <rPh sb="0" eb="3">
      <t>チョシャメイ</t>
    </rPh>
    <rPh sb="3" eb="4">
      <t>トウ</t>
    </rPh>
    <rPh sb="5" eb="7">
      <t>キサイ</t>
    </rPh>
    <phoneticPr fontId="1"/>
  </si>
  <si>
    <t>チェック者名</t>
    <rPh sb="4" eb="5">
      <t>シャ</t>
    </rPh>
    <rPh sb="5" eb="6">
      <t>メイ</t>
    </rPh>
    <phoneticPr fontId="1"/>
  </si>
  <si>
    <t>チェック者名</t>
    <rPh sb="4" eb="6">
      <t>シャメイ</t>
    </rPh>
    <phoneticPr fontId="1"/>
  </si>
  <si>
    <t>付記</t>
    <rPh sb="0" eb="2">
      <t>フキ</t>
    </rPh>
    <phoneticPr fontId="1"/>
  </si>
  <si>
    <t>支払方法</t>
    <rPh sb="0" eb="2">
      <t>シハラ</t>
    </rPh>
    <rPh sb="2" eb="4">
      <t>ホウホウ</t>
    </rPh>
    <phoneticPr fontId="1"/>
  </si>
  <si>
    <t>請求書宛名</t>
    <rPh sb="0" eb="3">
      <t>セイキュウショ</t>
    </rPh>
    <rPh sb="3" eb="5">
      <t>アテナ</t>
    </rPh>
    <phoneticPr fontId="1"/>
  </si>
  <si>
    <t>年度内希望</t>
    <rPh sb="0" eb="3">
      <t>ネンドナイ</t>
    </rPh>
    <rPh sb="3" eb="5">
      <t>キボウ</t>
    </rPh>
    <phoneticPr fontId="1"/>
  </si>
  <si>
    <t>理由</t>
    <rPh sb="0" eb="2">
      <t>リユウ</t>
    </rPh>
    <phoneticPr fontId="1"/>
  </si>
  <si>
    <r>
      <rPr>
        <sz val="11"/>
        <color theme="1"/>
        <rFont val="ＭＳ Ｐゴシック"/>
        <family val="2"/>
        <charset val="128"/>
      </rPr>
      <t>（編集部記載：受付</t>
    </r>
    <r>
      <rPr>
        <sz val="11"/>
        <color theme="1"/>
        <rFont val="Century"/>
        <family val="1"/>
      </rPr>
      <t>ID</t>
    </r>
    <r>
      <rPr>
        <sz val="11"/>
        <color theme="1"/>
        <rFont val="ＭＳ Ｐゴシック"/>
        <family val="2"/>
        <charset val="128"/>
      </rPr>
      <t>）</t>
    </r>
    <rPh sb="1" eb="4">
      <t>ヘンシュウブ</t>
    </rPh>
    <rPh sb="4" eb="6">
      <t>キサイ</t>
    </rPh>
    <rPh sb="7" eb="9">
      <t>ウケツケ</t>
    </rPh>
    <phoneticPr fontId="1"/>
  </si>
  <si>
    <r>
      <t xml:space="preserve">1) </t>
    </r>
    <r>
      <rPr>
        <b/>
        <sz val="11"/>
        <rFont val="ＭＳ Ｐゴシック"/>
        <family val="3"/>
        <charset val="128"/>
      </rPr>
      <t>投稿雑誌名　</t>
    </r>
    <r>
      <rPr>
        <b/>
        <sz val="11"/>
        <rFont val="Century"/>
        <family val="1"/>
      </rPr>
      <t>Jnournal name to submit</t>
    </r>
    <rPh sb="3" eb="5">
      <t>トウコウ</t>
    </rPh>
    <rPh sb="5" eb="7">
      <t>ザッシ</t>
    </rPh>
    <rPh sb="7" eb="8">
      <t>メイ</t>
    </rPh>
    <phoneticPr fontId="1"/>
  </si>
  <si>
    <r>
      <rPr>
        <sz val="11"/>
        <color theme="1"/>
        <rFont val="ＭＳ Ｐゴシック"/>
        <family val="2"/>
        <charset val="128"/>
      </rPr>
      <t>氏名</t>
    </r>
    <r>
      <rPr>
        <sz val="11"/>
        <color theme="1"/>
        <rFont val="Century"/>
        <family val="1"/>
      </rPr>
      <t xml:space="preserve"> Name</t>
    </r>
    <rPh sb="0" eb="2">
      <t>シメイ</t>
    </rPh>
    <phoneticPr fontId="1"/>
  </si>
  <si>
    <r>
      <rPr>
        <sz val="11"/>
        <color theme="1"/>
        <rFont val="ＭＳ Ｐゴシック"/>
        <family val="2"/>
        <charset val="128"/>
      </rPr>
      <t>会員資格</t>
    </r>
    <r>
      <rPr>
        <sz val="11"/>
        <color theme="1"/>
        <rFont val="Century"/>
        <family val="1"/>
      </rPr>
      <t xml:space="preserve"> Membership</t>
    </r>
    <rPh sb="0" eb="2">
      <t>カイイン</t>
    </rPh>
    <rPh sb="2" eb="4">
      <t>シカク</t>
    </rPh>
    <phoneticPr fontId="1"/>
  </si>
  <si>
    <r>
      <rPr>
        <sz val="11"/>
        <color theme="1"/>
        <rFont val="ＭＳ Ｐゴシック"/>
        <family val="2"/>
        <charset val="128"/>
      </rPr>
      <t>会員番号</t>
    </r>
    <r>
      <rPr>
        <sz val="11"/>
        <color theme="1"/>
        <rFont val="Century"/>
        <family val="1"/>
      </rPr>
      <t xml:space="preserve"> Membership ID</t>
    </r>
    <rPh sb="0" eb="2">
      <t>カイイン</t>
    </rPh>
    <rPh sb="2" eb="4">
      <t>バンゴウ</t>
    </rPh>
    <phoneticPr fontId="1"/>
  </si>
  <si>
    <r>
      <rPr>
        <sz val="11"/>
        <color theme="1"/>
        <rFont val="ＭＳ Ｐゴシック"/>
        <family val="2"/>
        <charset val="128"/>
      </rPr>
      <t>所属</t>
    </r>
    <r>
      <rPr>
        <sz val="11"/>
        <color theme="1"/>
        <rFont val="Century"/>
        <family val="1"/>
      </rPr>
      <t xml:space="preserve"> Affiliation</t>
    </r>
    <rPh sb="0" eb="2">
      <t>ショゾク</t>
    </rPh>
    <phoneticPr fontId="1"/>
  </si>
  <si>
    <r>
      <rPr>
        <sz val="11"/>
        <color theme="1"/>
        <rFont val="ＭＳ Ｐゴシック"/>
        <family val="3"/>
        <charset val="128"/>
      </rPr>
      <t>メールアドレス</t>
    </r>
    <r>
      <rPr>
        <sz val="11"/>
        <color theme="1"/>
        <rFont val="Century"/>
        <family val="1"/>
      </rPr>
      <t xml:space="preserve"> e-mail address</t>
    </r>
    <phoneticPr fontId="1"/>
  </si>
  <si>
    <r>
      <rPr>
        <sz val="11"/>
        <color theme="1"/>
        <rFont val="ＭＳ Ｐゴシック"/>
        <family val="3"/>
        <charset val="128"/>
      </rPr>
      <t>電話番号</t>
    </r>
    <r>
      <rPr>
        <sz val="11"/>
        <color theme="1"/>
        <rFont val="Century"/>
        <family val="1"/>
      </rPr>
      <t xml:space="preserve"> Phone number</t>
    </r>
    <rPh sb="0" eb="2">
      <t>デンワ</t>
    </rPh>
    <rPh sb="2" eb="4">
      <t>バンゴウ</t>
    </rPh>
    <phoneticPr fontId="1"/>
  </si>
  <si>
    <r>
      <rPr>
        <sz val="11"/>
        <color theme="1"/>
        <rFont val="ＭＳ Ｐゴシック"/>
        <family val="2"/>
        <charset val="128"/>
      </rPr>
      <t>郵便番号〒</t>
    </r>
    <rPh sb="0" eb="2">
      <t>ユウビン</t>
    </rPh>
    <rPh sb="2" eb="4">
      <t>バンゴウ</t>
    </rPh>
    <phoneticPr fontId="1"/>
  </si>
  <si>
    <r>
      <rPr>
        <sz val="11"/>
        <color theme="1"/>
        <rFont val="ＭＳ Ｐゴシック"/>
        <family val="2"/>
        <charset val="128"/>
      </rPr>
      <t>－</t>
    </r>
    <phoneticPr fontId="1"/>
  </si>
  <si>
    <r>
      <rPr>
        <sz val="11"/>
        <color theme="1"/>
        <rFont val="ＭＳ Ｐゴシック"/>
        <family val="3"/>
        <charset val="128"/>
      </rPr>
      <t>電話番号　</t>
    </r>
    <r>
      <rPr>
        <sz val="11"/>
        <color theme="1"/>
        <rFont val="Century"/>
        <family val="1"/>
      </rPr>
      <t>Phone number</t>
    </r>
    <rPh sb="0" eb="2">
      <t>デンワ</t>
    </rPh>
    <rPh sb="2" eb="4">
      <t>バンゴウ</t>
    </rPh>
    <phoneticPr fontId="1"/>
  </si>
  <si>
    <r>
      <rPr>
        <sz val="11"/>
        <color theme="1"/>
        <rFont val="ＭＳ Ｐゴシック"/>
        <family val="2"/>
        <charset val="128"/>
      </rPr>
      <t>氏名</t>
    </r>
    <r>
      <rPr>
        <sz val="11"/>
        <color theme="1"/>
        <rFont val="Century"/>
        <family val="1"/>
      </rPr>
      <t xml:space="preserve"> Name
(First Name Surname )</t>
    </r>
    <rPh sb="0" eb="2">
      <t>シメイ</t>
    </rPh>
    <phoneticPr fontId="1"/>
  </si>
  <si>
    <r>
      <rPr>
        <sz val="11"/>
        <color rgb="FFFF0000"/>
        <rFont val="ＭＳ Ｐゴシック"/>
        <family val="2"/>
        <charset val="128"/>
      </rPr>
      <t>←投稿者が筆頭著者になります。</t>
    </r>
    <r>
      <rPr>
        <sz val="11"/>
        <color rgb="FFFF0000"/>
        <rFont val="Century"/>
        <family val="1"/>
      </rPr>
      <t>The first author should apply this format</t>
    </r>
    <rPh sb="1" eb="4">
      <t>トウコウシャ</t>
    </rPh>
    <rPh sb="5" eb="7">
      <t>ヒットウ</t>
    </rPh>
    <rPh sb="7" eb="9">
      <t>チョシャ</t>
    </rPh>
    <phoneticPr fontId="1"/>
  </si>
  <si>
    <r>
      <rPr>
        <sz val="11"/>
        <color theme="1"/>
        <rFont val="ＭＳ Ｐゴシック"/>
        <family val="2"/>
        <charset val="128"/>
      </rPr>
      <t>ページ</t>
    </r>
    <phoneticPr fontId="1"/>
  </si>
  <si>
    <r>
      <rPr>
        <sz val="11"/>
        <color theme="1"/>
        <rFont val="ＭＳ Ｐゴシック"/>
        <family val="2"/>
        <charset val="128"/>
      </rPr>
      <t>原稿は「投稿規定」「投稿細則」「投稿要領」に従って作成しています。</t>
    </r>
    <rPh sb="0" eb="2">
      <t>ゲンコウ</t>
    </rPh>
    <rPh sb="4" eb="6">
      <t>トウコウ</t>
    </rPh>
    <rPh sb="6" eb="8">
      <t>キテイ</t>
    </rPh>
    <rPh sb="10" eb="12">
      <t>トウコウ</t>
    </rPh>
    <rPh sb="12" eb="14">
      <t>サイソク</t>
    </rPh>
    <rPh sb="16" eb="18">
      <t>トウコウ</t>
    </rPh>
    <rPh sb="18" eb="20">
      <t>ヨウリョウ</t>
    </rPh>
    <rPh sb="22" eb="23">
      <t>シタガ</t>
    </rPh>
    <rPh sb="25" eb="27">
      <t>サクセイ</t>
    </rPh>
    <phoneticPr fontId="1"/>
  </si>
  <si>
    <r>
      <rPr>
        <sz val="11"/>
        <color theme="1"/>
        <rFont val="ＭＳ Ｐゴシック"/>
        <family val="2"/>
        <charset val="128"/>
      </rPr>
      <t>二重投稿は行っていません。</t>
    </r>
    <rPh sb="0" eb="4">
      <t>ニジュウヨウコウ</t>
    </rPh>
    <rPh sb="5" eb="6">
      <t>オコナ</t>
    </rPh>
    <phoneticPr fontId="1"/>
  </si>
  <si>
    <r>
      <rPr>
        <sz val="11"/>
        <color theme="1"/>
        <rFont val="ＭＳ Ｐゴシック"/>
        <family val="2"/>
        <charset val="128"/>
      </rPr>
      <t>ネイティヴチェック済みです（投稿者が日本語以外の言語を母国語とする場合のみ必要）</t>
    </r>
    <rPh sb="9" eb="10">
      <t>ズ</t>
    </rPh>
    <rPh sb="14" eb="17">
      <t>トウコウシャ</t>
    </rPh>
    <rPh sb="18" eb="21">
      <t>ニホンゴ</t>
    </rPh>
    <rPh sb="21" eb="23">
      <t>イガイ</t>
    </rPh>
    <rPh sb="24" eb="26">
      <t>ゲンゴ</t>
    </rPh>
    <rPh sb="27" eb="30">
      <t>ボコクゴ</t>
    </rPh>
    <rPh sb="33" eb="35">
      <t>バアイ</t>
    </rPh>
    <rPh sb="37" eb="39">
      <t>ヒツヨウ</t>
    </rPh>
    <phoneticPr fontId="1"/>
  </si>
  <si>
    <r>
      <rPr>
        <sz val="11"/>
        <color theme="1"/>
        <rFont val="ＭＳ Ｐゴシック"/>
        <family val="2"/>
        <charset val="128"/>
      </rPr>
      <t>ネイティブチェックの依頼先：</t>
    </r>
    <rPh sb="10" eb="13">
      <t>イライサキ</t>
    </rPh>
    <phoneticPr fontId="1"/>
  </si>
  <si>
    <r>
      <rPr>
        <sz val="11"/>
        <rFont val="ＭＳ Ｐゴシック"/>
        <family val="2"/>
        <charset val="128"/>
      </rPr>
      <t>掲載料等の支払い方法</t>
    </r>
    <rPh sb="0" eb="2">
      <t>ケイサイ</t>
    </rPh>
    <rPh sb="2" eb="3">
      <t>リョウ</t>
    </rPh>
    <rPh sb="3" eb="4">
      <t>ナド</t>
    </rPh>
    <rPh sb="5" eb="7">
      <t>シハラ</t>
    </rPh>
    <rPh sb="8" eb="10">
      <t>ホウホウ</t>
    </rPh>
    <phoneticPr fontId="1"/>
  </si>
  <si>
    <r>
      <rPr>
        <sz val="11"/>
        <color theme="1"/>
        <rFont val="ＭＳ Ｐゴシック"/>
        <family val="2"/>
        <charset val="128"/>
      </rPr>
      <t>私費　</t>
    </r>
    <r>
      <rPr>
        <sz val="11"/>
        <color theme="1"/>
        <rFont val="Century"/>
        <family val="1"/>
      </rPr>
      <t>Private expence</t>
    </r>
    <rPh sb="0" eb="2">
      <t>シヒ</t>
    </rPh>
    <phoneticPr fontId="1"/>
  </si>
  <si>
    <r>
      <rPr>
        <sz val="11"/>
        <color theme="1"/>
        <rFont val="ＭＳ Ｐゴシック"/>
        <family val="2"/>
        <charset val="128"/>
      </rPr>
      <t>公費</t>
    </r>
    <r>
      <rPr>
        <sz val="11"/>
        <color theme="1"/>
        <rFont val="Century"/>
        <family val="1"/>
      </rPr>
      <t xml:space="preserve">  Public expence</t>
    </r>
    <rPh sb="0" eb="2">
      <t>コウヒ</t>
    </rPh>
    <phoneticPr fontId="1"/>
  </si>
  <si>
    <r>
      <rPr>
        <sz val="11"/>
        <color theme="1"/>
        <rFont val="ＭＳ Ｐゴシック"/>
        <family val="2"/>
        <charset val="128"/>
      </rPr>
      <t>請求書等の宛名</t>
    </r>
    <r>
      <rPr>
        <sz val="11"/>
        <color theme="1"/>
        <rFont val="Century"/>
        <family val="1"/>
      </rPr>
      <t xml:space="preserve"> Name on Invoice</t>
    </r>
    <rPh sb="0" eb="3">
      <t>セイキュウショ</t>
    </rPh>
    <rPh sb="3" eb="4">
      <t>トウ</t>
    </rPh>
    <rPh sb="5" eb="7">
      <t>アテナ</t>
    </rPh>
    <phoneticPr fontId="1"/>
  </si>
  <si>
    <r>
      <rPr>
        <sz val="11"/>
        <color theme="1"/>
        <rFont val="ＭＳ Ｐゴシック"/>
        <family val="2"/>
        <charset val="128"/>
      </rPr>
      <t>年度内の掲載を希望する</t>
    </r>
    <rPh sb="0" eb="3">
      <t>ネンドナイ</t>
    </rPh>
    <rPh sb="4" eb="6">
      <t>ケイサイ</t>
    </rPh>
    <rPh sb="7" eb="9">
      <t>キボウ</t>
    </rPh>
    <phoneticPr fontId="1"/>
  </si>
  <si>
    <r>
      <rPr>
        <sz val="11"/>
        <color theme="1"/>
        <rFont val="ＭＳ Ｐゴシック"/>
        <family val="2"/>
        <charset val="128"/>
      </rPr>
      <t>理由</t>
    </r>
    <rPh sb="0" eb="2">
      <t>リユウ</t>
    </rPh>
    <phoneticPr fontId="1"/>
  </si>
  <si>
    <r>
      <rPr>
        <sz val="11"/>
        <rFont val="ＭＳ Ｐゴシック"/>
        <family val="2"/>
        <charset val="128"/>
      </rPr>
      <t>「投稿規定」には、掲載料を支払っていただくことを条件として報告論文を掲載する旨が定められております。期日までに掲載料をお支払い頂けない場合には、投稿細則に従い、報告論文掲載の「取り消し」という措置をとる場合もありますのでご注意ください。</t>
    </r>
    <rPh sb="1" eb="3">
      <t>トウコウ</t>
    </rPh>
    <rPh sb="3" eb="5">
      <t>キテイ</t>
    </rPh>
    <rPh sb="9" eb="12">
      <t>ケイサイリョウ</t>
    </rPh>
    <rPh sb="13" eb="15">
      <t>シハラ</t>
    </rPh>
    <rPh sb="24" eb="26">
      <t>ジョウケン</t>
    </rPh>
    <rPh sb="29" eb="31">
      <t>ホウコク</t>
    </rPh>
    <rPh sb="31" eb="33">
      <t>ロンブン</t>
    </rPh>
    <rPh sb="34" eb="36">
      <t>ケイサイ</t>
    </rPh>
    <rPh sb="38" eb="39">
      <t>ムネ</t>
    </rPh>
    <rPh sb="40" eb="41">
      <t>サダ</t>
    </rPh>
    <rPh sb="50" eb="52">
      <t>キジツ</t>
    </rPh>
    <rPh sb="55" eb="58">
      <t>ケイサイリョウ</t>
    </rPh>
    <rPh sb="60" eb="62">
      <t>シハラ</t>
    </rPh>
    <rPh sb="63" eb="64">
      <t>イタダ</t>
    </rPh>
    <rPh sb="67" eb="69">
      <t>バアイ</t>
    </rPh>
    <rPh sb="72" eb="74">
      <t>トウコウ</t>
    </rPh>
    <rPh sb="74" eb="76">
      <t>サイソク</t>
    </rPh>
    <rPh sb="77" eb="78">
      <t>シタガ</t>
    </rPh>
    <rPh sb="80" eb="82">
      <t>ホウコク</t>
    </rPh>
    <rPh sb="82" eb="84">
      <t>ロンブン</t>
    </rPh>
    <rPh sb="84" eb="86">
      <t>ケイサイ</t>
    </rPh>
    <rPh sb="88" eb="89">
      <t>ト</t>
    </rPh>
    <rPh sb="90" eb="91">
      <t>ケ</t>
    </rPh>
    <rPh sb="96" eb="98">
      <t>ソチ</t>
    </rPh>
    <rPh sb="101" eb="103">
      <t>バアイ</t>
    </rPh>
    <rPh sb="111" eb="113">
      <t>チュウイ</t>
    </rPh>
    <phoneticPr fontId="1"/>
  </si>
  <si>
    <t>3333</t>
    <phoneticPr fontId="1"/>
  </si>
  <si>
    <t>投稿者(筆頭著者)</t>
    <rPh sb="0" eb="3">
      <t>トウコウシャ</t>
    </rPh>
    <rPh sb="4" eb="6">
      <t>ヒットウ</t>
    </rPh>
    <rPh sb="6" eb="8">
      <t>チョシャ</t>
    </rPh>
    <phoneticPr fontId="1"/>
  </si>
  <si>
    <t>氏名</t>
    <rPh sb="0" eb="2">
      <t>シメイ</t>
    </rPh>
    <phoneticPr fontId="1"/>
  </si>
  <si>
    <t>所属</t>
    <rPh sb="0" eb="2">
      <t>ショゾク</t>
    </rPh>
    <phoneticPr fontId="1"/>
  </si>
  <si>
    <t>会員資格</t>
    <rPh sb="0" eb="2">
      <t>カイイン</t>
    </rPh>
    <rPh sb="2" eb="4">
      <t>シカク</t>
    </rPh>
    <phoneticPr fontId="1"/>
  </si>
  <si>
    <t>会員番号</t>
    <rPh sb="0" eb="2">
      <t>カイイン</t>
    </rPh>
    <rPh sb="2" eb="4">
      <t>バンゴウ</t>
    </rPh>
    <phoneticPr fontId="1"/>
  </si>
  <si>
    <t>e-mail</t>
    <phoneticPr fontId="1"/>
  </si>
  <si>
    <t>コレスポンディング・オーサー</t>
    <phoneticPr fontId="1"/>
  </si>
  <si>
    <t>e-mail</t>
    <phoneticPr fontId="1"/>
  </si>
  <si>
    <t>自宅・勤務先別</t>
    <rPh sb="0" eb="2">
      <t>ジタク</t>
    </rPh>
    <rPh sb="3" eb="6">
      <t>キンムサキ</t>
    </rPh>
    <rPh sb="6" eb="7">
      <t>ベツ</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</si>
  <si>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</si>
  <si>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</si>
  <si>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</si>
  <si>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r>
      <rPr>
        <b/>
        <sz val="11"/>
        <color theme="1"/>
        <rFont val="ＭＳ Ｐゴシック"/>
        <family val="3"/>
        <charset val="128"/>
      </rPr>
      <t xml:space="preserve">『農業経済研究』投稿票（報告論文）
</t>
    </r>
    <r>
      <rPr>
        <b/>
        <sz val="11"/>
        <color theme="1"/>
        <rFont val="Century"/>
        <family val="1"/>
      </rPr>
      <t>Submission Form for JJAE Research Letters</t>
    </r>
    <rPh sb="1" eb="3">
      <t>ノウギョウ</t>
    </rPh>
    <rPh sb="3" eb="5">
      <t>ケイザイ</t>
    </rPh>
    <rPh sb="5" eb="7">
      <t>ケンキュウ</t>
    </rPh>
    <rPh sb="8" eb="11">
      <t>トウコウヒョウ</t>
    </rPh>
    <rPh sb="12" eb="14">
      <t>ホウコク</t>
    </rPh>
    <rPh sb="14" eb="16">
      <t>ロンブン</t>
    </rPh>
    <phoneticPr fontId="1"/>
  </si>
  <si>
    <r>
      <rPr>
        <sz val="11"/>
        <color theme="1"/>
        <rFont val="ＭＳ Ｐゴシック"/>
        <family val="3"/>
        <charset val="128"/>
      </rPr>
      <t>コレスポンディング・オーサーに</t>
    </r>
    <r>
      <rPr>
        <sz val="11"/>
        <color theme="1"/>
        <rFont val="Century"/>
        <family val="1"/>
      </rPr>
      <t>*</t>
    </r>
    <r>
      <rPr>
        <sz val="11"/>
        <color theme="1"/>
        <rFont val="ＭＳ Ｐゴシック"/>
        <family val="3"/>
        <charset val="128"/>
      </rPr>
      <t xml:space="preserve">をつけてください
</t>
    </r>
    <r>
      <rPr>
        <sz val="11"/>
        <color theme="1"/>
        <rFont val="Century"/>
        <family val="1"/>
      </rPr>
      <t xml:space="preserve"> Put '*' for corresponding author</t>
    </r>
    <phoneticPr fontId="1"/>
  </si>
  <si>
    <r>
      <t>E Edit</t>
    </r>
    <r>
      <rPr>
        <sz val="11"/>
        <color theme="1"/>
        <rFont val="ＭＳ Ｐゴシック"/>
        <family val="2"/>
        <charset val="128"/>
      </rPr>
      <t>　</t>
    </r>
    <r>
      <rPr>
        <sz val="11"/>
        <color theme="1"/>
        <rFont val="Century"/>
        <family val="1"/>
      </rPr>
      <t>Co</t>
    </r>
    <phoneticPr fontId="1"/>
  </si>
  <si>
    <t>受付#</t>
    <rPh sb="0" eb="2">
      <t>ウケツケ</t>
    </rPh>
    <phoneticPr fontId="1"/>
  </si>
  <si>
    <t>雑誌
区分</t>
    <rPh sb="0" eb="2">
      <t>ザッシ</t>
    </rPh>
    <rPh sb="3" eb="5">
      <t>クブン</t>
    </rPh>
    <phoneticPr fontId="1"/>
  </si>
  <si>
    <t>ページ数</t>
    <rPh sb="3" eb="4">
      <t>スウ</t>
    </rPh>
    <phoneticPr fontId="1"/>
  </si>
  <si>
    <t>番号</t>
    <rPh sb="0" eb="2">
      <t>バンゴウ</t>
    </rPh>
    <phoneticPr fontId="1"/>
  </si>
  <si>
    <t>責任氏名</t>
    <rPh sb="0" eb="2">
      <t>セキニン</t>
    </rPh>
    <rPh sb="2" eb="4">
      <t>シメイ</t>
    </rPh>
    <phoneticPr fontId="1"/>
  </si>
  <si>
    <t>責任所属</t>
    <rPh sb="0" eb="2">
      <t>セキニン</t>
    </rPh>
    <rPh sb="2" eb="4">
      <t>ショゾク</t>
    </rPh>
    <phoneticPr fontId="1"/>
  </si>
  <si>
    <t>責任郵便</t>
    <rPh sb="0" eb="2">
      <t>セキニン</t>
    </rPh>
    <rPh sb="2" eb="4">
      <t>ユウビン</t>
    </rPh>
    <phoneticPr fontId="1"/>
  </si>
  <si>
    <t>責任住所</t>
    <rPh sb="0" eb="2">
      <t>セキニン</t>
    </rPh>
    <rPh sb="2" eb="4">
      <t>ジュウショ</t>
    </rPh>
    <phoneticPr fontId="1"/>
  </si>
  <si>
    <t>責任</t>
    <rPh sb="0" eb="2">
      <t>セキニン</t>
    </rPh>
    <phoneticPr fontId="1"/>
  </si>
  <si>
    <t>責任email</t>
    <rPh sb="0" eb="2">
      <t>セキニン</t>
    </rPh>
    <phoneticPr fontId="1"/>
  </si>
  <si>
    <t>責任電話</t>
    <rPh sb="0" eb="2">
      <t>セキニン</t>
    </rPh>
    <rPh sb="2" eb="4">
      <t>デンワ</t>
    </rPh>
    <phoneticPr fontId="1"/>
  </si>
  <si>
    <t>付記の記述</t>
    <rPh sb="0" eb="2">
      <t>フキ</t>
    </rPh>
    <rPh sb="3" eb="5">
      <t>キジュツ</t>
    </rPh>
    <phoneticPr fontId="1"/>
  </si>
  <si>
    <t>作業領域：非表示：　Sheet「DB」も非表示化</t>
    <rPh sb="0" eb="2">
      <t>サギョウ</t>
    </rPh>
    <rPh sb="2" eb="4">
      <t>リョウイキ</t>
    </rPh>
    <rPh sb="5" eb="8">
      <t>ヒヒョウジ</t>
    </rPh>
    <rPh sb="20" eb="23">
      <t>ヒヒョウジ</t>
    </rPh>
    <rPh sb="23" eb="24">
      <t>カ</t>
    </rPh>
    <phoneticPr fontId="1"/>
  </si>
  <si>
    <t>保護</t>
    <rPh sb="0" eb="2">
      <t>ホゴ</t>
    </rPh>
    <phoneticPr fontId="1"/>
  </si>
  <si>
    <t>会場・番号</t>
    <rPh sb="0" eb="2">
      <t>カイジョウ</t>
    </rPh>
    <rPh sb="3" eb="5">
      <t>バンゴウ</t>
    </rPh>
    <phoneticPr fontId="1"/>
  </si>
  <si>
    <r>
      <t xml:space="preserve">2) </t>
    </r>
    <r>
      <rPr>
        <b/>
        <sz val="11"/>
        <rFont val="ＭＳ Ｐ明朝"/>
        <family val="1"/>
        <charset val="128"/>
      </rPr>
      <t>報告会場</t>
    </r>
    <r>
      <rPr>
        <b/>
        <sz val="11"/>
        <rFont val="Century"/>
        <family val="1"/>
      </rPr>
      <t xml:space="preserve"> Presentation Venue</t>
    </r>
    <rPh sb="3" eb="5">
      <t>ホウコク</t>
    </rPh>
    <rPh sb="5" eb="7">
      <t>カイジョウ</t>
    </rPh>
    <phoneticPr fontId="1"/>
  </si>
  <si>
    <r>
      <t xml:space="preserve">3) </t>
    </r>
    <r>
      <rPr>
        <b/>
        <sz val="11"/>
        <rFont val="ＭＳ Ｐ明朝"/>
        <family val="1"/>
        <charset val="128"/>
      </rPr>
      <t>報告順番　</t>
    </r>
    <r>
      <rPr>
        <b/>
        <sz val="11"/>
        <rFont val="Century"/>
        <family val="1"/>
      </rPr>
      <t xml:space="preserve">Presentation </t>
    </r>
    <r>
      <rPr>
        <b/>
        <sz val="11"/>
        <rFont val="ＭＳ Ｐ明朝"/>
        <family val="1"/>
        <charset val="128"/>
      </rPr>
      <t>Number</t>
    </r>
    <rPh sb="3" eb="5">
      <t>ホウコク</t>
    </rPh>
    <rPh sb="5" eb="7">
      <t>ジュンバン</t>
    </rPh>
    <phoneticPr fontId="1"/>
  </si>
  <si>
    <t>ポスター グループ2　Poster Group 2</t>
    <phoneticPr fontId="1"/>
  </si>
  <si>
    <t>第３会場 Venue 3</t>
    <rPh sb="0" eb="1">
      <t>ダイ</t>
    </rPh>
    <rPh sb="2" eb="4">
      <t>カイジョウ</t>
    </rPh>
    <phoneticPr fontId="1"/>
  </si>
  <si>
    <t>第１会場 Venue １</t>
    <rPh sb="0" eb="1">
      <t>ダイ</t>
    </rPh>
    <rPh sb="2" eb="4">
      <t>カイジョウ</t>
    </rPh>
    <phoneticPr fontId="1"/>
  </si>
  <si>
    <t>第２会場 Venue 2</t>
    <rPh sb="0" eb="1">
      <t>ダイ</t>
    </rPh>
    <rPh sb="2" eb="4">
      <t>カイジョウ</t>
    </rPh>
    <phoneticPr fontId="1"/>
  </si>
  <si>
    <t>第４会場 Venue 4</t>
    <rPh sb="0" eb="1">
      <t>ダイ</t>
    </rPh>
    <rPh sb="2" eb="4">
      <t>カイジョウ</t>
    </rPh>
    <phoneticPr fontId="1"/>
  </si>
  <si>
    <t>第５会場 Venue 5</t>
    <rPh sb="0" eb="1">
      <t>ダイ</t>
    </rPh>
    <rPh sb="2" eb="4">
      <t>カイジョウ</t>
    </rPh>
    <phoneticPr fontId="1"/>
  </si>
  <si>
    <t>第６会場 Venue 6</t>
    <rPh sb="0" eb="1">
      <t>ダイ</t>
    </rPh>
    <rPh sb="2" eb="4">
      <t>カイジョウ</t>
    </rPh>
    <phoneticPr fontId="1"/>
  </si>
  <si>
    <t>第７会場 Venue 7</t>
    <rPh sb="0" eb="1">
      <t>ダイ</t>
    </rPh>
    <rPh sb="2" eb="4">
      <t>カイジョウ</t>
    </rPh>
    <phoneticPr fontId="1"/>
  </si>
  <si>
    <t>ポスター グループ１ Poster Group 1</t>
    <phoneticPr fontId="1"/>
  </si>
  <si>
    <t>自宅 Home</t>
    <rPh sb="0" eb="2">
      <t>ジタク</t>
    </rPh>
    <phoneticPr fontId="1"/>
  </si>
  <si>
    <r>
      <rPr>
        <sz val="11"/>
        <rFont val="ＭＳ Ｐゴシック"/>
        <family val="3"/>
        <charset val="128"/>
      </rPr>
      <t>自宅</t>
    </r>
    <r>
      <rPr>
        <sz val="11"/>
        <rFont val="Century"/>
        <family val="1"/>
      </rPr>
      <t xml:space="preserve"> Home</t>
    </r>
    <r>
      <rPr>
        <sz val="11"/>
        <rFont val="ＭＳ Ｐゴシック"/>
        <family val="3"/>
        <charset val="128"/>
      </rPr>
      <t>・所属先</t>
    </r>
    <r>
      <rPr>
        <sz val="11"/>
        <rFont val="Century"/>
        <family val="1"/>
      </rPr>
      <t xml:space="preserve"> Office</t>
    </r>
    <rPh sb="0" eb="2">
      <t>ジタク</t>
    </rPh>
    <rPh sb="8" eb="11">
      <t>ショゾクサキ</t>
    </rPh>
    <phoneticPr fontId="1"/>
  </si>
  <si>
    <t>所属先 Office</t>
    <rPh sb="0" eb="3">
      <t>ショゾクサキ</t>
    </rPh>
    <phoneticPr fontId="1"/>
  </si>
  <si>
    <t>付記を付ける場合は以下に内容を記入してください（「投稿細則」第５条(10)を必ず参照のこと）</t>
    <rPh sb="0" eb="2">
      <t>フキ</t>
    </rPh>
    <rPh sb="3" eb="4">
      <t>ツ</t>
    </rPh>
    <rPh sb="6" eb="8">
      <t>バアイ</t>
    </rPh>
    <rPh sb="9" eb="11">
      <t>イカ</t>
    </rPh>
    <rPh sb="12" eb="14">
      <t>ナイヨウ</t>
    </rPh>
    <rPh sb="15" eb="17">
      <t>キニュウ</t>
    </rPh>
    <rPh sb="25" eb="27">
      <t>トウコウ</t>
    </rPh>
    <rPh sb="27" eb="29">
      <t>サイソク</t>
    </rPh>
    <rPh sb="30" eb="31">
      <t>ダイ</t>
    </rPh>
    <rPh sb="32" eb="33">
      <t>ジョウ</t>
    </rPh>
    <rPh sb="38" eb="39">
      <t>カナラ</t>
    </rPh>
    <rPh sb="40" eb="42">
      <t>サンショウ</t>
    </rPh>
    <phoneticPr fontId="1"/>
  </si>
  <si>
    <t>原稿に、著者やコレスポンディング・オーサーが特定できるような情報（名前、所属、メールアドレス等）は記入していません。</t>
    <phoneticPr fontId="1"/>
  </si>
  <si>
    <t>In the manuscript, no information to identify the authors or the corresponding author such as name, affiliation, mail address, etc. is provided.</t>
    <phoneticPr fontId="1"/>
  </si>
  <si>
    <r>
      <t xml:space="preserve">6) </t>
    </r>
    <r>
      <rPr>
        <b/>
        <sz val="11"/>
        <color theme="1"/>
        <rFont val="ＭＳ Ｐゴシック"/>
        <family val="3"/>
        <charset val="128"/>
      </rPr>
      <t>表題</t>
    </r>
    <r>
      <rPr>
        <b/>
        <sz val="11"/>
        <color theme="1"/>
        <rFont val="Century"/>
        <family val="1"/>
      </rPr>
      <t xml:space="preserve"> Title of the manuscript</t>
    </r>
    <rPh sb="3" eb="5">
      <t>ヒョウダイ</t>
    </rPh>
    <phoneticPr fontId="1"/>
  </si>
  <si>
    <r>
      <t>8)</t>
    </r>
    <r>
      <rPr>
        <b/>
        <sz val="11"/>
        <color theme="1"/>
        <rFont val="ＭＳ Ｐゴシック"/>
        <family val="3"/>
        <charset val="128"/>
      </rPr>
      <t>原稿の分量</t>
    </r>
    <rPh sb="2" eb="4">
      <t>ゲンコウ</t>
    </rPh>
    <rPh sb="5" eb="7">
      <t>ブンリョウ</t>
    </rPh>
    <phoneticPr fontId="1"/>
  </si>
  <si>
    <t>第２著者</t>
    <rPh sb="0" eb="1">
      <t>ダイ</t>
    </rPh>
    <rPh sb="2" eb="4">
      <t>チョシャ</t>
    </rPh>
    <phoneticPr fontId="1"/>
  </si>
  <si>
    <t>第３著者</t>
    <rPh sb="0" eb="1">
      <t>ダイ</t>
    </rPh>
    <rPh sb="2" eb="4">
      <t>チョシャ</t>
    </rPh>
    <phoneticPr fontId="1"/>
  </si>
  <si>
    <t>第４著者</t>
    <rPh sb="0" eb="1">
      <t>ダイ</t>
    </rPh>
    <rPh sb="2" eb="4">
      <t>チョシャ</t>
    </rPh>
    <phoneticPr fontId="1"/>
  </si>
  <si>
    <t>第５著者</t>
    <rPh sb="0" eb="1">
      <t>ダイ</t>
    </rPh>
    <rPh sb="2" eb="4">
      <t>チョシャ</t>
    </rPh>
    <phoneticPr fontId="1"/>
  </si>
  <si>
    <t>第６著者</t>
    <rPh sb="0" eb="1">
      <t>ダイ</t>
    </rPh>
    <rPh sb="2" eb="4">
      <t>チョシャ</t>
    </rPh>
    <phoneticPr fontId="1"/>
  </si>
  <si>
    <t>第７著者</t>
    <rPh sb="0" eb="1">
      <t>ダイ</t>
    </rPh>
    <rPh sb="2" eb="4">
      <t>チョシャ</t>
    </rPh>
    <phoneticPr fontId="1"/>
  </si>
  <si>
    <t>第８著者</t>
    <rPh sb="0" eb="1">
      <t>ダイ</t>
    </rPh>
    <rPh sb="2" eb="4">
      <t>チョシャ</t>
    </rPh>
    <phoneticPr fontId="1"/>
  </si>
  <si>
    <t>著者名</t>
    <rPh sb="0" eb="3">
      <t>チョシャメイ</t>
    </rPh>
    <phoneticPr fontId="1"/>
  </si>
  <si>
    <t>報告会場・順番</t>
    <rPh sb="0" eb="2">
      <t>ホウコク</t>
    </rPh>
    <rPh sb="2" eb="4">
      <t>カイジョウ</t>
    </rPh>
    <rPh sb="5" eb="7">
      <t>ジュンバン</t>
    </rPh>
    <phoneticPr fontId="1"/>
  </si>
  <si>
    <t>垣久大学大学院　農学研究科</t>
    <rPh sb="0" eb="1">
      <t>カキ</t>
    </rPh>
    <rPh sb="1" eb="2">
      <t>ヒサシ</t>
    </rPh>
    <rPh sb="2" eb="4">
      <t>ダイガク</t>
    </rPh>
    <rPh sb="4" eb="7">
      <t>ダイガクイン</t>
    </rPh>
    <rPh sb="8" eb="10">
      <t>ノウガク</t>
    </rPh>
    <rPh sb="10" eb="13">
      <t>ケンキュウカ</t>
    </rPh>
    <phoneticPr fontId="1"/>
  </si>
  <si>
    <t>舘　伝人</t>
    <rPh sb="0" eb="1">
      <t>タチ</t>
    </rPh>
    <rPh sb="2" eb="3">
      <t>デン</t>
    </rPh>
    <rPh sb="3" eb="4">
      <t>ジン</t>
    </rPh>
    <phoneticPr fontId="1"/>
  </si>
  <si>
    <t>佐氏周センター</t>
    <rPh sb="0" eb="2">
      <t>サシ</t>
    </rPh>
    <rPh sb="2" eb="3">
      <t>シュウ</t>
    </rPh>
    <phoneticPr fontId="1"/>
  </si>
  <si>
    <r>
      <t xml:space="preserve">7) </t>
    </r>
    <r>
      <rPr>
        <b/>
        <sz val="11"/>
        <color theme="1"/>
        <rFont val="ＭＳ Ｐゴシック"/>
        <family val="3"/>
        <charset val="128"/>
      </rPr>
      <t>著者・所属</t>
    </r>
    <r>
      <rPr>
        <b/>
        <sz val="11"/>
        <color theme="1"/>
        <rFont val="Century"/>
        <family val="1"/>
      </rPr>
      <t xml:space="preserve"> Authors/Affiliation
</t>
    </r>
    <r>
      <rPr>
        <b/>
        <sz val="11"/>
        <color theme="1"/>
        <rFont val="ＭＳ Ｐゴシック"/>
        <family val="3"/>
        <charset val="128"/>
      </rPr>
      <t>　　</t>
    </r>
    <r>
      <rPr>
        <b/>
        <sz val="11"/>
        <color rgb="FFFF0000"/>
        <rFont val="ＭＳ Ｐゴシック"/>
        <family val="3"/>
        <charset val="128"/>
      </rPr>
      <t>すべての著者名をもれなく記入してください。</t>
    </r>
    <r>
      <rPr>
        <b/>
        <sz val="11"/>
        <color rgb="FFFF0000"/>
        <rFont val="Century"/>
        <family val="1"/>
      </rPr>
      <t xml:space="preserve"> A</t>
    </r>
    <r>
      <rPr>
        <b/>
        <sz val="11"/>
        <color rgb="FFFF0000"/>
        <rFont val="ＭＳ Ｐゴシック"/>
        <family val="3"/>
        <charset val="128"/>
      </rPr>
      <t>ll authors' name must be filled.</t>
    </r>
    <r>
      <rPr>
        <b/>
        <sz val="11"/>
        <color theme="1"/>
        <rFont val="ＭＳ Ｐゴシック"/>
        <family val="3"/>
        <charset val="128"/>
      </rPr>
      <t>　</t>
    </r>
    <rPh sb="3" eb="5">
      <t>チョシャ</t>
    </rPh>
    <rPh sb="6" eb="8">
      <t>ショゾク</t>
    </rPh>
    <rPh sb="35" eb="38">
      <t>チョシャメイ</t>
    </rPh>
    <rPh sb="43" eb="45">
      <t>キニュウ</t>
    </rPh>
    <phoneticPr fontId="1"/>
  </si>
  <si>
    <r>
      <rPr>
        <sz val="11"/>
        <rFont val="ＭＳ Ｐゴシック"/>
        <family val="2"/>
        <charset val="128"/>
      </rPr>
      <t>報告論文の掲載は、</t>
    </r>
    <r>
      <rPr>
        <sz val="11"/>
        <rFont val="ＭＳ Ｐゴシック"/>
        <family val="2"/>
        <charset val="128"/>
      </rPr>
      <t>年度を跨いでの掲載となります。掲載時期は編集委員会が決定します。会計など特別な理由があり年度内の掲載を希望する場合には、下記の□にチェックを入れ、その理由を記入してください。なお、ご希望に添えない場合もございます点はご承知おきください。</t>
    </r>
    <rPh sb="0" eb="2">
      <t>ホウコク</t>
    </rPh>
    <rPh sb="2" eb="4">
      <t>ロンブン</t>
    </rPh>
    <rPh sb="5" eb="7">
      <t>ケイサイ</t>
    </rPh>
    <rPh sb="9" eb="11">
      <t>ネンド</t>
    </rPh>
    <rPh sb="12" eb="13">
      <t>マタ</t>
    </rPh>
    <rPh sb="16" eb="18">
      <t>ケイサイ</t>
    </rPh>
    <rPh sb="24" eb="26">
      <t>ケイサイ</t>
    </rPh>
    <rPh sb="26" eb="28">
      <t>ジキ</t>
    </rPh>
    <rPh sb="29" eb="31">
      <t>ヘンシュウ</t>
    </rPh>
    <rPh sb="31" eb="34">
      <t>イインカイ</t>
    </rPh>
    <rPh sb="35" eb="37">
      <t>ケッテイ</t>
    </rPh>
    <rPh sb="41" eb="43">
      <t>カイケイ</t>
    </rPh>
    <rPh sb="45" eb="47">
      <t>トクベツ</t>
    </rPh>
    <rPh sb="48" eb="50">
      <t>リユウ</t>
    </rPh>
    <rPh sb="53" eb="56">
      <t>ネンドナイ</t>
    </rPh>
    <rPh sb="57" eb="59">
      <t>ケイサイ</t>
    </rPh>
    <rPh sb="60" eb="62">
      <t>キボウ</t>
    </rPh>
    <rPh sb="64" eb="66">
      <t>バアイ</t>
    </rPh>
    <rPh sb="69" eb="71">
      <t>カキ</t>
    </rPh>
    <rPh sb="79" eb="80">
      <t>イ</t>
    </rPh>
    <rPh sb="84" eb="86">
      <t>リユウ</t>
    </rPh>
    <rPh sb="87" eb="89">
      <t>キニュウ</t>
    </rPh>
    <rPh sb="100" eb="102">
      <t>キボウ</t>
    </rPh>
    <rPh sb="103" eb="104">
      <t>ソ</t>
    </rPh>
    <rPh sb="107" eb="109">
      <t>バアイ</t>
    </rPh>
    <rPh sb="115" eb="116">
      <t>テン</t>
    </rPh>
    <rPh sb="118" eb="120">
      <t>ショウチ</t>
    </rPh>
    <phoneticPr fontId="1"/>
  </si>
  <si>
    <r>
      <t xml:space="preserve">4) </t>
    </r>
    <r>
      <rPr>
        <b/>
        <sz val="11"/>
        <color theme="1"/>
        <rFont val="ＭＳ Ｐゴシック"/>
        <family val="3"/>
        <charset val="128"/>
      </rPr>
      <t>投稿者（筆頭著者）</t>
    </r>
    <r>
      <rPr>
        <b/>
        <sz val="11"/>
        <color theme="1"/>
        <rFont val="Century"/>
        <family val="1"/>
      </rPr>
      <t xml:space="preserve"> Applicant (First Author) 
</t>
    </r>
    <r>
      <rPr>
        <b/>
        <sz val="11"/>
        <color rgb="FFFF0000"/>
        <rFont val="ＭＳ Ｐゴシック"/>
        <family val="3"/>
        <charset val="128"/>
      </rPr>
      <t xml:space="preserve">筆頭著者とコレスポンディングオーサーは報告時に会員であることが必要です。
</t>
    </r>
    <r>
      <rPr>
        <b/>
        <sz val="11"/>
        <color rgb="FFFF0000"/>
        <rFont val="Century"/>
        <family val="1"/>
      </rPr>
      <t>The first and corresponding authors must be members of the AESJ</t>
    </r>
    <r>
      <rPr>
        <b/>
        <sz val="11"/>
        <color rgb="FFFF0000"/>
        <rFont val="ＭＳ Ｐゴシック"/>
        <family val="3"/>
        <charset val="128"/>
      </rPr>
      <t>　</t>
    </r>
    <r>
      <rPr>
        <b/>
        <sz val="11"/>
        <color rgb="FFFF0000"/>
        <rFont val="Century"/>
        <family val="1"/>
      </rPr>
      <t>at the presentation</t>
    </r>
    <r>
      <rPr>
        <b/>
        <sz val="11"/>
        <color rgb="FFFF0000"/>
        <rFont val="Century"/>
        <family val="1"/>
      </rPr>
      <t>.</t>
    </r>
    <rPh sb="3" eb="6">
      <t>トウコウシャ</t>
    </rPh>
    <rPh sb="7" eb="9">
      <t>ヒットウ</t>
    </rPh>
    <rPh sb="9" eb="11">
      <t>チョシャ</t>
    </rPh>
    <rPh sb="39" eb="41">
      <t>ヒットウ</t>
    </rPh>
    <rPh sb="41" eb="43">
      <t>チョシャ</t>
    </rPh>
    <rPh sb="58" eb="60">
      <t>ホウコク</t>
    </rPh>
    <rPh sb="62" eb="64">
      <t>カイイン</t>
    </rPh>
    <rPh sb="70" eb="72">
      <t>ヒツヨウ</t>
    </rPh>
    <phoneticPr fontId="1"/>
  </si>
  <si>
    <r>
      <t xml:space="preserve">5) </t>
    </r>
    <r>
      <rPr>
        <b/>
        <sz val="11"/>
        <color theme="1"/>
        <rFont val="ＭＳ Ｐゴシック"/>
        <family val="3"/>
        <charset val="128"/>
      </rPr>
      <t>コレスポンディング・オーサー</t>
    </r>
    <r>
      <rPr>
        <b/>
        <sz val="11"/>
        <color theme="1"/>
        <rFont val="Century"/>
        <family val="1"/>
      </rPr>
      <t xml:space="preserve"> Corresponding Author 
</t>
    </r>
    <r>
      <rPr>
        <b/>
        <sz val="11"/>
        <color rgb="FFFF0000"/>
        <rFont val="ＭＳ Ｐゴシック"/>
        <family val="3"/>
        <charset val="128"/>
      </rPr>
      <t>投稿には報告時に会員であることが必要です。</t>
    </r>
    <r>
      <rPr>
        <b/>
        <sz val="11"/>
        <color rgb="FFFF0000"/>
        <rFont val="Century"/>
        <family val="1"/>
      </rPr>
      <t>Membership at the presentation is required for submission.</t>
    </r>
    <rPh sb="40" eb="42">
      <t>トウコウ</t>
    </rPh>
    <rPh sb="44" eb="46">
      <t>ホウコク</t>
    </rPh>
    <phoneticPr fontId="1"/>
  </si>
  <si>
    <t>投稿審査料は既に支払い、支払い証明書のPDFファイルを添付しました。</t>
    <rPh sb="0" eb="2">
      <t>トウコウ</t>
    </rPh>
    <rPh sb="2" eb="5">
      <t>シンサリョウ</t>
    </rPh>
    <rPh sb="6" eb="7">
      <t>スデ</t>
    </rPh>
    <rPh sb="8" eb="10">
      <t>シハラ</t>
    </rPh>
    <rPh sb="12" eb="14">
      <t>シハラ</t>
    </rPh>
    <rPh sb="15" eb="18">
      <t>ショウメイショ</t>
    </rPh>
    <rPh sb="27" eb="29">
      <t>テンプ</t>
    </rPh>
    <phoneticPr fontId="1"/>
  </si>
  <si>
    <t>Submission fee is already paid, and PDF file of the proof of payment is attached.</t>
    <phoneticPr fontId="1"/>
  </si>
  <si>
    <t>特別セッション Special session</t>
    <rPh sb="0" eb="2">
      <t>トクベツ</t>
    </rPh>
    <phoneticPr fontId="1"/>
  </si>
  <si>
    <t>藍上植雄</t>
    <rPh sb="0" eb="1">
      <t>アイ</t>
    </rPh>
    <rPh sb="1" eb="2">
      <t>ウエ</t>
    </rPh>
    <rPh sb="2" eb="3">
      <t>ウ</t>
    </rPh>
    <rPh sb="3" eb="4">
      <t>オ</t>
    </rPh>
    <phoneticPr fontId="1"/>
  </si>
  <si>
    <t>aiue@kakiku-u.ac.jp</t>
    <phoneticPr fontId="1"/>
  </si>
  <si>
    <t>不完全競争市場における稲作農家の借地行動
- 取引費用と不確実性の影響分析 -</t>
    <rPh sb="0" eb="3">
      <t>フカンゼン</t>
    </rPh>
    <rPh sb="3" eb="5">
      <t>キョウソウ</t>
    </rPh>
    <rPh sb="5" eb="7">
      <t>シジョウ</t>
    </rPh>
    <rPh sb="11" eb="13">
      <t>イナサク</t>
    </rPh>
    <rPh sb="13" eb="15">
      <t>ノウカ</t>
    </rPh>
    <rPh sb="16" eb="18">
      <t>シャクチ</t>
    </rPh>
    <rPh sb="18" eb="20">
      <t>コウドウ</t>
    </rPh>
    <rPh sb="23" eb="25">
      <t>トリヒキ</t>
    </rPh>
    <rPh sb="25" eb="27">
      <t>ヒヨウ</t>
    </rPh>
    <rPh sb="28" eb="32">
      <t>フカクジツセイ</t>
    </rPh>
    <rPh sb="33" eb="35">
      <t>エイキョウ</t>
    </rPh>
    <rPh sb="35" eb="37">
      <t>ブンセキ</t>
    </rPh>
    <phoneticPr fontId="1"/>
  </si>
  <si>
    <t>住所
所属</t>
    <rPh sb="0" eb="2">
      <t>ジュウショ</t>
    </rPh>
    <rPh sb="3" eb="5">
      <t>ショゾク</t>
    </rPh>
    <phoneticPr fontId="1"/>
  </si>
  <si>
    <t>垣久市掛古町１－２－３
垣久大学大学院　農学研究科</t>
    <rPh sb="0" eb="1">
      <t>カキ</t>
    </rPh>
    <rPh sb="1" eb="3">
      <t>キュウイチ</t>
    </rPh>
    <rPh sb="3" eb="4">
      <t>カケ</t>
    </rPh>
    <rPh sb="4" eb="6">
      <t>フルマチ</t>
    </rPh>
    <rPh sb="12" eb="13">
      <t>カキ</t>
    </rPh>
    <rPh sb="13" eb="14">
      <t>ヒサシ</t>
    </rPh>
    <rPh sb="14" eb="16">
      <t>ダイガク</t>
    </rPh>
    <rPh sb="16" eb="19">
      <t>ダイガクイン</t>
    </rPh>
    <rPh sb="20" eb="22">
      <t>ノウガク</t>
    </rPh>
    <rPh sb="22" eb="25">
      <t>ケンキュウカ</t>
    </rPh>
    <phoneticPr fontId="1"/>
  </si>
  <si>
    <t>3333</t>
    <phoneticPr fontId="1"/>
  </si>
  <si>
    <t>kakiku University, Graduate School of Agriculture</t>
    <phoneticPr fontId="1"/>
  </si>
  <si>
    <t>Graduate School of Agriculture
kakeko Cho 1-2-3, Kakiku city</t>
    <phoneticPr fontId="1"/>
  </si>
  <si>
    <t>Tsuteto Tachi</t>
    <phoneticPr fontId="1"/>
  </si>
  <si>
    <t>Naninu English Editing Co. Ltd</t>
    <phoneticPr fontId="1"/>
  </si>
  <si>
    <r>
      <rPr>
        <sz val="11"/>
        <color theme="1"/>
        <rFont val="ＭＳ Ｐゴシック"/>
        <family val="2"/>
        <charset val="128"/>
      </rPr>
      <t xml:space="preserve">審査結果等の送付先（確実に届くよう詳しく）
</t>
    </r>
    <r>
      <rPr>
        <sz val="11"/>
        <color theme="1"/>
        <rFont val="Century"/>
        <family val="1"/>
      </rPr>
      <t>Address</t>
    </r>
    <rPh sb="0" eb="2">
      <t>シンサ</t>
    </rPh>
    <rPh sb="2" eb="4">
      <t>ケッカ</t>
    </rPh>
    <rPh sb="4" eb="5">
      <t>トウ</t>
    </rPh>
    <rPh sb="6" eb="9">
      <t>ソウフサキ</t>
    </rPh>
    <rPh sb="10" eb="12">
      <t>カクジツ</t>
    </rPh>
    <rPh sb="13" eb="14">
      <t>トド</t>
    </rPh>
    <rPh sb="17" eb="18">
      <t>クワ</t>
    </rPh>
    <phoneticPr fontId="1"/>
  </si>
  <si>
    <t>Optimal Behavior of Rice farmers in the Impercfectly Competitive land Lease in Japan: With a Focus on Transaction Costs and Uncertain Returns on Land Investment.</t>
    <phoneticPr fontId="1"/>
  </si>
  <si>
    <r>
      <rPr>
        <sz val="11"/>
        <color theme="1"/>
        <rFont val="ＭＳ Ｐゴシック"/>
        <family val="3"/>
        <charset val="128"/>
      </rPr>
      <t>第２会場</t>
    </r>
    <r>
      <rPr>
        <sz val="11"/>
        <color theme="1"/>
        <rFont val="Century"/>
        <family val="1"/>
      </rPr>
      <t xml:space="preserve"> Venue 2</t>
    </r>
    <rPh sb="0" eb="1">
      <t>ダイ</t>
    </rPh>
    <rPh sb="2" eb="4">
      <t>カイジョウ</t>
    </rPh>
    <phoneticPr fontId="1"/>
  </si>
  <si>
    <r>
      <rPr>
        <sz val="11"/>
        <color theme="1"/>
        <rFont val="ＭＳ Ｐゴシック"/>
        <family val="3"/>
        <charset val="128"/>
      </rPr>
      <t>第３会場</t>
    </r>
    <r>
      <rPr>
        <sz val="11"/>
        <color theme="1"/>
        <rFont val="Century"/>
        <family val="1"/>
      </rPr>
      <t xml:space="preserve"> Venue 3</t>
    </r>
    <rPh sb="0" eb="1">
      <t>ダイ</t>
    </rPh>
    <rPh sb="2" eb="4">
      <t>カイジョウ</t>
    </rPh>
    <phoneticPr fontId="1"/>
  </si>
  <si>
    <r>
      <rPr>
        <sz val="11"/>
        <color theme="1"/>
        <rFont val="ＭＳ Ｐゴシック"/>
        <family val="3"/>
        <charset val="128"/>
      </rPr>
      <t>第４会場</t>
    </r>
    <r>
      <rPr>
        <sz val="11"/>
        <color theme="1"/>
        <rFont val="Century"/>
        <family val="1"/>
      </rPr>
      <t xml:space="preserve"> Venue 4</t>
    </r>
    <rPh sb="0" eb="1">
      <t>ダイ</t>
    </rPh>
    <rPh sb="2" eb="4">
      <t>カイジョウ</t>
    </rPh>
    <phoneticPr fontId="1"/>
  </si>
  <si>
    <r>
      <rPr>
        <sz val="11"/>
        <color theme="1"/>
        <rFont val="ＭＳ Ｐゴシック"/>
        <family val="3"/>
        <charset val="128"/>
      </rPr>
      <t>第５会場</t>
    </r>
    <r>
      <rPr>
        <sz val="11"/>
        <color theme="1"/>
        <rFont val="Century"/>
        <family val="1"/>
      </rPr>
      <t xml:space="preserve"> Venue 5</t>
    </r>
    <rPh sb="0" eb="1">
      <t>ダイ</t>
    </rPh>
    <rPh sb="2" eb="4">
      <t>カイジョウ</t>
    </rPh>
    <phoneticPr fontId="1"/>
  </si>
  <si>
    <r>
      <rPr>
        <sz val="11"/>
        <color theme="1"/>
        <rFont val="ＭＳ Ｐゴシック"/>
        <family val="3"/>
        <charset val="128"/>
      </rPr>
      <t>第６会場</t>
    </r>
    <r>
      <rPr>
        <sz val="11"/>
        <color theme="1"/>
        <rFont val="Century"/>
        <family val="1"/>
      </rPr>
      <t xml:space="preserve"> Venue 6</t>
    </r>
    <rPh sb="0" eb="1">
      <t>ダイ</t>
    </rPh>
    <rPh sb="2" eb="4">
      <t>カイジョウ</t>
    </rPh>
    <phoneticPr fontId="1"/>
  </si>
  <si>
    <r>
      <rPr>
        <sz val="11"/>
        <color theme="1"/>
        <rFont val="ＭＳ Ｐゴシック"/>
        <family val="3"/>
        <charset val="128"/>
      </rPr>
      <t>第７会場</t>
    </r>
    <r>
      <rPr>
        <sz val="11"/>
        <color theme="1"/>
        <rFont val="Century"/>
        <family val="1"/>
      </rPr>
      <t xml:space="preserve"> Venue 7</t>
    </r>
    <rPh sb="0" eb="1">
      <t>ダイ</t>
    </rPh>
    <rPh sb="2" eb="4">
      <t>カイジョウ</t>
    </rPh>
    <phoneticPr fontId="1"/>
  </si>
  <si>
    <r>
      <rPr>
        <sz val="11"/>
        <color theme="1"/>
        <rFont val="ＭＳ Ｐゴシック"/>
        <family val="3"/>
        <charset val="128"/>
      </rPr>
      <t>ポスター</t>
    </r>
    <r>
      <rPr>
        <sz val="11"/>
        <color theme="1"/>
        <rFont val="Century"/>
        <family val="1"/>
      </rPr>
      <t xml:space="preserve"> </t>
    </r>
    <r>
      <rPr>
        <sz val="11"/>
        <color theme="1"/>
        <rFont val="ＭＳ Ｐゴシック"/>
        <family val="3"/>
        <charset val="128"/>
      </rPr>
      <t>グループ１</t>
    </r>
    <r>
      <rPr>
        <sz val="11"/>
        <color theme="1"/>
        <rFont val="Century"/>
        <family val="1"/>
      </rPr>
      <t xml:space="preserve"> Poster Group 1</t>
    </r>
    <phoneticPr fontId="1"/>
  </si>
  <si>
    <r>
      <rPr>
        <sz val="11"/>
        <color theme="1"/>
        <rFont val="ＭＳ Ｐゴシック"/>
        <family val="3"/>
        <charset val="128"/>
      </rPr>
      <t>ポスター</t>
    </r>
    <r>
      <rPr>
        <sz val="11"/>
        <color theme="1"/>
        <rFont val="Century"/>
        <family val="1"/>
      </rPr>
      <t xml:space="preserve"> </t>
    </r>
    <r>
      <rPr>
        <sz val="11"/>
        <color theme="1"/>
        <rFont val="ＭＳ Ｐゴシック"/>
        <family val="3"/>
        <charset val="128"/>
      </rPr>
      <t>グループ</t>
    </r>
    <r>
      <rPr>
        <sz val="11"/>
        <color theme="1"/>
        <rFont val="Century"/>
        <family val="1"/>
      </rPr>
      <t>2</t>
    </r>
    <r>
      <rPr>
        <sz val="11"/>
        <color theme="1"/>
        <rFont val="ＭＳ Ｐゴシック"/>
        <family val="3"/>
        <charset val="128"/>
      </rPr>
      <t>　</t>
    </r>
    <r>
      <rPr>
        <sz val="11"/>
        <color theme="1"/>
        <rFont val="Century"/>
        <family val="1"/>
      </rPr>
      <t>Poster Group 2</t>
    </r>
    <phoneticPr fontId="1"/>
  </si>
  <si>
    <r>
      <rPr>
        <sz val="11"/>
        <color theme="1"/>
        <rFont val="ＭＳ Ｐゴシック"/>
        <family val="3"/>
        <charset val="128"/>
      </rPr>
      <t>特別セッション</t>
    </r>
    <r>
      <rPr>
        <sz val="11"/>
        <color theme="1"/>
        <rFont val="Century"/>
        <family val="1"/>
      </rPr>
      <t xml:space="preserve"> Special session</t>
    </r>
    <rPh sb="0" eb="2">
      <t>トクベツ</t>
    </rPh>
    <phoneticPr fontId="1"/>
  </si>
  <si>
    <r>
      <rPr>
        <sz val="11"/>
        <color theme="1"/>
        <rFont val="ＭＳ Ｐゴシック"/>
        <family val="2"/>
        <charset val="128"/>
      </rPr>
      <t>第１会場</t>
    </r>
    <r>
      <rPr>
        <sz val="11"/>
        <color theme="1"/>
        <rFont val="Century"/>
        <family val="1"/>
      </rPr>
      <t xml:space="preserve"> Venue 1</t>
    </r>
    <rPh sb="0" eb="1">
      <t>ダイ</t>
    </rPh>
    <rPh sb="2" eb="4">
      <t>カイジョウ</t>
    </rPh>
    <phoneticPr fontId="1"/>
  </si>
  <si>
    <r>
      <rPr>
        <sz val="11"/>
        <rFont val="ＭＳ Ｐゴシック"/>
        <family val="2"/>
        <charset val="128"/>
      </rPr>
      <t>受付番号</t>
    </r>
    <rPh sb="0" eb="2">
      <t>ウケツケ</t>
    </rPh>
    <rPh sb="2" eb="4">
      <t>バンゴウ</t>
    </rPh>
    <phoneticPr fontId="1"/>
  </si>
  <si>
    <r>
      <rPr>
        <sz val="11"/>
        <rFont val="ＭＳ Ｐゴシック"/>
        <family val="2"/>
        <charset val="128"/>
      </rPr>
      <t>筆頭著者の情報</t>
    </r>
    <rPh sb="0" eb="2">
      <t>ヒットウ</t>
    </rPh>
    <rPh sb="2" eb="4">
      <t>チョシャ</t>
    </rPh>
    <rPh sb="5" eb="7">
      <t>ジョウホウ</t>
    </rPh>
    <phoneticPr fontId="1"/>
  </si>
  <si>
    <r>
      <rPr>
        <sz val="11"/>
        <rFont val="ＭＳ Ｐゴシック"/>
        <family val="2"/>
        <charset val="128"/>
      </rPr>
      <t>会員番号</t>
    </r>
    <rPh sb="0" eb="2">
      <t>カイイン</t>
    </rPh>
    <rPh sb="2" eb="4">
      <t>バンゴウ</t>
    </rPh>
    <phoneticPr fontId="1"/>
  </si>
  <si>
    <r>
      <rPr>
        <sz val="11"/>
        <rFont val="ＭＳ Ｐゴシック"/>
        <family val="3"/>
        <charset val="128"/>
      </rPr>
      <t>名誉会員</t>
    </r>
    <rPh sb="0" eb="2">
      <t>メイヨ</t>
    </rPh>
    <rPh sb="2" eb="4">
      <t>カイイン</t>
    </rPh>
    <phoneticPr fontId="1"/>
  </si>
  <si>
    <r>
      <rPr>
        <sz val="11"/>
        <rFont val="ＭＳ Ｐゴシック"/>
        <family val="2"/>
        <charset val="128"/>
      </rPr>
      <t>電話番号</t>
    </r>
    <rPh sb="0" eb="2">
      <t>デンワ</t>
    </rPh>
    <rPh sb="2" eb="4">
      <t>バンゴウ</t>
    </rPh>
    <phoneticPr fontId="1"/>
  </si>
  <si>
    <r>
      <rPr>
        <sz val="11"/>
        <rFont val="ＭＳ Ｐゴシック"/>
        <family val="2"/>
        <charset val="128"/>
      </rPr>
      <t>送付先</t>
    </r>
    <rPh sb="0" eb="3">
      <t>ソウフサキ</t>
    </rPh>
    <phoneticPr fontId="1"/>
  </si>
  <si>
    <r>
      <rPr>
        <sz val="11"/>
        <rFont val="ＭＳ Ｐゴシック"/>
        <family val="2"/>
        <charset val="128"/>
      </rPr>
      <t>住所</t>
    </r>
    <rPh sb="0" eb="2">
      <t>ジュウショ</t>
    </rPh>
    <phoneticPr fontId="1"/>
  </si>
  <si>
    <r>
      <rPr>
        <sz val="11"/>
        <rFont val="ＭＳ Ｐゴシック"/>
        <family val="2"/>
        <charset val="128"/>
      </rPr>
      <t>郵便番号</t>
    </r>
    <rPh sb="0" eb="2">
      <t>ユウビン</t>
    </rPh>
    <rPh sb="2" eb="4">
      <t>バンゴウ</t>
    </rPh>
    <phoneticPr fontId="1"/>
  </si>
  <si>
    <r>
      <rPr>
        <sz val="11"/>
        <rFont val="ＭＳ Ｐゴシック"/>
        <family val="2"/>
        <charset val="128"/>
      </rPr>
      <t>責任著者の情報</t>
    </r>
    <rPh sb="0" eb="2">
      <t>セキニン</t>
    </rPh>
    <rPh sb="2" eb="4">
      <t>チョシャ</t>
    </rPh>
    <rPh sb="5" eb="7">
      <t>ジョウホウ</t>
    </rPh>
    <phoneticPr fontId="1"/>
  </si>
  <si>
    <r>
      <rPr>
        <sz val="11"/>
        <rFont val="ＭＳ Ｐゴシック"/>
        <family val="2"/>
        <charset val="128"/>
      </rPr>
      <t>責任著者と筆頭著者が等しいか否か</t>
    </r>
    <rPh sb="0" eb="2">
      <t>セキニン</t>
    </rPh>
    <rPh sb="2" eb="4">
      <t>チョシャ</t>
    </rPh>
    <rPh sb="5" eb="7">
      <t>ヒットウ</t>
    </rPh>
    <rPh sb="7" eb="9">
      <t>チョシャ</t>
    </rPh>
    <rPh sb="10" eb="11">
      <t>ヒト</t>
    </rPh>
    <rPh sb="14" eb="15">
      <t>イナ</t>
    </rPh>
    <phoneticPr fontId="1"/>
  </si>
  <si>
    <r>
      <rPr>
        <sz val="11"/>
        <rFont val="ＭＳ Ｐゴシック"/>
        <family val="3"/>
        <charset val="128"/>
      </rPr>
      <t>正会員　</t>
    </r>
    <r>
      <rPr>
        <sz val="11"/>
        <rFont val="Century"/>
        <family val="1"/>
      </rPr>
      <t>regular</t>
    </r>
    <rPh sb="0" eb="3">
      <t>セイカイイン</t>
    </rPh>
    <phoneticPr fontId="1"/>
  </si>
  <si>
    <r>
      <rPr>
        <sz val="11"/>
        <rFont val="ＭＳ Ｐゴシック"/>
        <family val="3"/>
        <charset val="128"/>
      </rPr>
      <t>学生会員</t>
    </r>
    <r>
      <rPr>
        <sz val="11"/>
        <rFont val="Century"/>
        <family val="1"/>
      </rPr>
      <t xml:space="preserve"> student</t>
    </r>
    <rPh sb="0" eb="2">
      <t>ガクセイ</t>
    </rPh>
    <rPh sb="2" eb="4">
      <t>カイイン</t>
    </rPh>
    <phoneticPr fontId="1"/>
  </si>
  <si>
    <r>
      <rPr>
        <sz val="11"/>
        <color theme="1"/>
        <rFont val="ＭＳ Ｐゴシック"/>
        <family val="2"/>
        <charset val="128"/>
      </rPr>
      <t>自宅</t>
    </r>
    <r>
      <rPr>
        <sz val="11"/>
        <color theme="1"/>
        <rFont val="Century"/>
        <family val="1"/>
      </rPr>
      <t xml:space="preserve"> Home</t>
    </r>
    <rPh sb="0" eb="2">
      <t>ジタク</t>
    </rPh>
    <phoneticPr fontId="1"/>
  </si>
  <si>
    <r>
      <rPr>
        <sz val="11"/>
        <color theme="1"/>
        <rFont val="ＭＳ Ｐゴシック"/>
        <family val="2"/>
        <charset val="128"/>
      </rPr>
      <t>所属先</t>
    </r>
    <r>
      <rPr>
        <sz val="11"/>
        <color theme="1"/>
        <rFont val="Century"/>
        <family val="1"/>
      </rPr>
      <t xml:space="preserve"> Office</t>
    </r>
    <rPh sb="0" eb="3">
      <t>ショゾクサキ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</si>
</sst>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sz val="9"/>
      <color rgb="FF000000"/>
      <name val="Meiryo UI"/>
      <family val="3"/>
      <charset val="128"/>
    </font>
    <font>
      <u/>
      <sz val="11"/>
      <color theme="10"/>
      <name val="ＭＳ Ｐゴシック"/>
      <family val="2"/>
      <charset val="128"/>
      <scheme val="minor"/>
    </font>
    <font>
      <sz val="11"/>
      <name val="ＭＳ Ｐゴシック"/>
      <family val="2"/>
      <charset val="128"/>
      <scheme val="minor"/>
    </font>
    <font>
      <sz val="9"/>
      <color indexed="81"/>
      <name val="MS P ゴシック"/>
      <family val="3"/>
      <charset val="128"/>
    </font>
    <font>
      <b/>
      <sz val="9"/>
      <color indexed="81"/>
      <name val="MS P ゴシック"/>
      <family val="3"/>
      <charset val="128"/>
    </font>
    <font>
      <sz val="11"/>
      <name val="ＭＳ Ｐゴシック"/>
      <family val="3"/>
      <charset val="128"/>
      <scheme val="minor"/>
    </font>
    <font>
      <sz val="9"/>
      <color theme="1"/>
      <name val="ＭＳ Ｐゴシック"/>
      <family val="2"/>
      <charset val="128"/>
      <scheme val="minor"/>
    </font>
    <font>
      <b/>
      <sz val="9"/>
      <color indexed="81"/>
      <name val="ＭＳ Ｐゴシック"/>
      <family val="3"/>
      <charset val="128"/>
    </font>
    <font>
      <sz val="9"/>
      <color indexed="81"/>
      <name val="ＭＳ Ｐゴシック"/>
      <family val="3"/>
      <charset val="128"/>
    </font>
    <font>
      <sz val="11"/>
      <color theme="1"/>
      <name val="Century"/>
      <family val="1"/>
    </font>
    <font>
      <sz val="11"/>
      <color theme="0"/>
      <name val="Century"/>
      <family val="1"/>
    </font>
    <font>
      <sz val="11"/>
      <color rgb="FFFF0000"/>
      <name val="Century"/>
      <family val="1"/>
    </font>
    <font>
      <sz val="11"/>
      <color theme="1"/>
      <name val="ＭＳ Ｐゴシック"/>
      <family val="2"/>
      <charset val="128"/>
    </font>
    <font>
      <sz val="11"/>
      <name val="Century"/>
      <family val="1"/>
    </font>
    <font>
      <b/>
      <sz val="11"/>
      <name val="Century"/>
      <family val="1"/>
    </font>
    <font>
      <b/>
      <sz val="11"/>
      <name val="ＭＳ Ｐゴシック"/>
      <family val="3"/>
      <charset val="128"/>
    </font>
    <font>
      <b/>
      <sz val="11"/>
      <color theme="1"/>
      <name val="Century"/>
      <family val="1"/>
    </font>
    <font>
      <b/>
      <sz val="11"/>
      <color theme="1"/>
      <name val="ＭＳ Ｐゴシック"/>
      <family val="3"/>
      <charset val="128"/>
    </font>
    <font>
      <b/>
      <sz val="11"/>
      <color rgb="FFFF0000"/>
      <name val="ＭＳ Ｐゴシック"/>
      <family val="3"/>
      <charset val="128"/>
    </font>
    <font>
      <b/>
      <sz val="11"/>
      <color rgb="FFFF0000"/>
      <name val="Century"/>
      <family val="1"/>
    </font>
    <font>
      <sz val="11"/>
      <color theme="1"/>
      <name val="ＭＳ Ｐゴシック"/>
      <family val="3"/>
      <charset val="128"/>
    </font>
    <font>
      <sz val="11"/>
      <name val="ＭＳ Ｐゴシック"/>
      <family val="3"/>
      <charset val="128"/>
    </font>
    <font>
      <sz val="11"/>
      <color rgb="FFFF0000"/>
      <name val="ＭＳ Ｐゴシック"/>
      <family val="2"/>
      <charset val="128"/>
    </font>
    <font>
      <sz val="11"/>
      <name val="ＭＳ Ｐゴシック"/>
      <family val="2"/>
      <charset val="128"/>
    </font>
    <font>
      <sz val="11"/>
      <color theme="1"/>
      <name val="ＭＳ Ｐ明朝"/>
      <family val="1"/>
      <charset val="128"/>
    </font>
    <font>
      <sz val="11"/>
      <name val="ＭＳ Ｐ明朝"/>
      <family val="1"/>
      <charset val="128"/>
    </font>
    <font>
      <sz val="9"/>
      <color theme="1"/>
      <name val="ＭＳ Ｐゴシック"/>
      <family val="3"/>
      <charset val="128"/>
      <scheme val="minor"/>
    </font>
    <font>
      <sz val="11"/>
      <color rgb="FFFF0000"/>
      <name val="ＭＳ Ｐ明朝"/>
      <family val="1"/>
      <charset val="128"/>
    </font>
    <font>
      <b/>
      <sz val="11"/>
      <color rgb="FFFF0000"/>
      <name val="ＭＳ Ｐ明朝"/>
      <family val="1"/>
      <charset val="128"/>
    </font>
    <font>
      <b/>
      <sz val="11"/>
      <name val="ＭＳ Ｐ明朝"/>
      <family val="1"/>
      <charset val="128"/>
    </font>
    <font>
      <u/>
      <sz val="11"/>
      <color theme="10"/>
      <name val="Century"/>
      <family val="1"/>
    </font>
  </fonts>
  <fills count="10">
    <fill>
      <patternFill patternType="none"/>
    </fill>
    <fill>
      <patternFill patternType="gray125"/>
    </fill>
    <fill>
      <patternFill patternType="solid">
        <fgColor theme="9" tint="0.599963377788628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s>
  <borders count="40">
    <border>
      <left/>
      <right/>
      <top/>
      <bottom/>
      <diagonal/>
    </border>
    <border>
      <left/>
      <right/>
      <top style="medium">
        <color theme="9" tint="-0.499984740745262"/>
      </top>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style="medium">
        <color theme="9" tint="-0.499984740745262"/>
      </right>
      <top style="medium">
        <color theme="9"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theme="9" tint="-0.499984740745262"/>
      </bottom>
      <diagonal/>
    </border>
    <border>
      <left/>
      <right style="medium">
        <color theme="9" tint="-0.499984740745262"/>
      </right>
      <top style="medium">
        <color indexed="64"/>
      </top>
      <bottom style="medium">
        <color theme="9" tint="-0.499984740745262"/>
      </bottom>
      <diagonal/>
    </border>
    <border>
      <left style="medium">
        <color indexed="64"/>
      </left>
      <right/>
      <top/>
      <bottom style="medium">
        <color theme="9"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9" tint="0.39997558519241921"/>
      </left>
      <right style="medium">
        <color theme="9" tint="0.39997558519241921"/>
      </right>
      <top style="medium">
        <color theme="9" tint="-0.499984740745262"/>
      </top>
      <bottom/>
      <diagonal/>
    </border>
    <border>
      <left style="medium">
        <color theme="9" tint="0.39997558519241921"/>
      </left>
      <right style="medium">
        <color theme="9" tint="-0.499984740745262"/>
      </right>
      <top style="medium">
        <color theme="9" tint="-0.499984740745262"/>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0" fillId="0" borderId="0" xfId="0" applyAlignment="1">
      <alignment horizontal="center" vertical="center"/>
    </xf>
    <xf numFmtId="0" fontId="2" fillId="0" borderId="0" xfId="0" applyFont="1" applyProtection="1">
      <alignment vertical="center"/>
      <protection locked="0"/>
    </xf>
    <xf numFmtId="0" fontId="2" fillId="0" borderId="0" xfId="0" applyFont="1" applyBorder="1" applyProtection="1">
      <alignment vertical="center"/>
      <protection locked="0"/>
    </xf>
    <xf numFmtId="0" fontId="6" fillId="0" borderId="0" xfId="0" applyFont="1" applyBorder="1" applyAlignment="1">
      <alignment vertical="center"/>
    </xf>
    <xf numFmtId="0" fontId="13" fillId="0" borderId="0" xfId="0" applyFont="1">
      <alignment vertical="center"/>
    </xf>
    <xf numFmtId="0" fontId="14" fillId="0" borderId="0" xfId="0" applyFont="1">
      <alignment vertical="center"/>
    </xf>
    <xf numFmtId="0" fontId="15" fillId="0" borderId="0" xfId="0" applyFont="1" applyBorder="1">
      <alignment vertical="center"/>
    </xf>
    <xf numFmtId="0" fontId="15" fillId="0" borderId="0" xfId="0" applyFont="1" applyProtection="1">
      <alignment vertical="center"/>
      <protection locked="0"/>
    </xf>
    <xf numFmtId="0" fontId="13" fillId="0" borderId="0" xfId="0" applyFont="1" applyAlignment="1">
      <alignment vertical="center"/>
    </xf>
    <xf numFmtId="0" fontId="13" fillId="0" borderId="25" xfId="0" applyFont="1" applyBorder="1" applyAlignment="1">
      <alignment vertical="center"/>
    </xf>
    <xf numFmtId="0" fontId="13" fillId="0" borderId="29" xfId="0" applyFont="1" applyBorder="1" applyProtection="1">
      <alignment vertical="center"/>
      <protection locked="0"/>
    </xf>
    <xf numFmtId="0" fontId="15" fillId="0" borderId="0" xfId="0" applyFont="1">
      <alignment vertical="center"/>
    </xf>
    <xf numFmtId="0" fontId="17" fillId="0" borderId="0" xfId="0" applyFont="1">
      <alignment vertical="center"/>
    </xf>
    <xf numFmtId="0" fontId="15" fillId="0" borderId="0" xfId="0" applyFont="1" applyAlignment="1">
      <alignment horizontal="left" vertical="center"/>
    </xf>
    <xf numFmtId="0" fontId="13" fillId="0" borderId="0" xfId="0" applyFont="1" applyProtection="1">
      <alignment vertical="center"/>
      <protection locked="0"/>
    </xf>
    <xf numFmtId="0" fontId="15" fillId="0" borderId="0" xfId="0" applyFont="1" applyBorder="1" applyProtection="1">
      <alignment vertical="center"/>
      <protection locked="0"/>
    </xf>
    <xf numFmtId="49" fontId="13" fillId="0" borderId="1" xfId="0" quotePrefix="1" applyNumberFormat="1" applyFont="1" applyBorder="1" applyAlignment="1">
      <alignment horizontal="right" vertical="center"/>
    </xf>
    <xf numFmtId="0" fontId="20" fillId="0" borderId="1" xfId="0" applyFont="1" applyBorder="1" applyAlignment="1">
      <alignment horizontal="center" vertical="center"/>
    </xf>
    <xf numFmtId="0" fontId="13" fillId="0" borderId="1" xfId="0" applyFont="1" applyBorder="1" applyAlignment="1">
      <alignment horizontal="center" vertical="center"/>
    </xf>
    <xf numFmtId="0" fontId="13" fillId="0" borderId="30"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Border="1">
      <alignment vertical="center"/>
    </xf>
    <xf numFmtId="0" fontId="13" fillId="0" borderId="1" xfId="0" quotePrefix="1" applyFont="1" applyBorder="1" applyAlignment="1">
      <alignment horizontal="right" vertical="center"/>
    </xf>
    <xf numFmtId="0" fontId="13" fillId="0" borderId="37" xfId="0" applyFont="1" applyBorder="1" applyAlignment="1" applyProtection="1">
      <alignment horizontal="center" vertical="center"/>
      <protection locked="0"/>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3" fillId="0" borderId="14" xfId="0" applyFont="1" applyBorder="1">
      <alignment vertical="center"/>
    </xf>
    <xf numFmtId="0" fontId="13" fillId="0" borderId="17" xfId="0" applyFont="1" applyBorder="1">
      <alignment vertical="center"/>
    </xf>
    <xf numFmtId="0" fontId="20" fillId="2" borderId="11" xfId="0" applyFont="1" applyFill="1" applyBorder="1" applyAlignment="1">
      <alignment vertical="center"/>
    </xf>
    <xf numFmtId="0" fontId="13" fillId="2" borderId="13" xfId="0" applyFont="1" applyFill="1" applyBorder="1" applyAlignment="1">
      <alignment vertical="center"/>
    </xf>
    <xf numFmtId="0" fontId="13" fillId="0" borderId="4" xfId="0" applyFont="1" applyBorder="1">
      <alignment vertical="center"/>
    </xf>
    <xf numFmtId="0" fontId="15" fillId="0" borderId="0" xfId="0" applyFont="1" applyBorder="1" applyAlignment="1">
      <alignment vertical="center" wrapText="1"/>
    </xf>
    <xf numFmtId="0" fontId="13" fillId="0" borderId="0" xfId="0" applyFont="1" applyFill="1" applyBorder="1">
      <alignment vertical="center"/>
    </xf>
    <xf numFmtId="0" fontId="13" fillId="2" borderId="21" xfId="0" applyFont="1" applyFill="1" applyBorder="1" applyAlignment="1">
      <alignment vertical="center"/>
    </xf>
    <xf numFmtId="0" fontId="13" fillId="2" borderId="23" xfId="0" applyFont="1" applyFill="1" applyBorder="1" applyAlignment="1">
      <alignment vertical="center"/>
    </xf>
    <xf numFmtId="0" fontId="13" fillId="0" borderId="3" xfId="0" applyFont="1" applyBorder="1">
      <alignment vertical="center"/>
    </xf>
    <xf numFmtId="0" fontId="15" fillId="0" borderId="0" xfId="0" applyFont="1" applyBorder="1" applyAlignment="1">
      <alignment vertical="center"/>
    </xf>
    <xf numFmtId="0" fontId="13" fillId="0" borderId="0" xfId="0" applyFont="1" applyBorder="1" applyAlignment="1">
      <alignment vertical="center"/>
    </xf>
    <xf numFmtId="0" fontId="15" fillId="0" borderId="0" xfId="0" applyFont="1" applyBorder="1" applyAlignment="1" applyProtection="1">
      <alignment vertical="center"/>
      <protection locked="0"/>
    </xf>
    <xf numFmtId="0" fontId="17" fillId="0" borderId="0" xfId="0" applyFont="1" applyBorder="1" applyAlignment="1">
      <alignment vertical="center"/>
    </xf>
    <xf numFmtId="0" fontId="13" fillId="0" borderId="0" xfId="0" applyFont="1" applyAlignment="1">
      <alignment vertical="top" wrapText="1"/>
    </xf>
    <xf numFmtId="49" fontId="16" fillId="0" borderId="34" xfId="0" applyNumberFormat="1" applyFont="1" applyBorder="1" applyAlignment="1" applyProtection="1">
      <alignment horizontal="center" vertical="center"/>
      <protection locked="0"/>
    </xf>
    <xf numFmtId="0" fontId="0" fillId="0" borderId="0" xfId="0" applyFont="1">
      <alignment vertical="center"/>
    </xf>
    <xf numFmtId="0" fontId="13" fillId="0" borderId="14" xfId="0" applyFont="1" applyBorder="1" applyAlignment="1">
      <alignment vertical="center" wrapText="1"/>
    </xf>
    <xf numFmtId="0" fontId="13" fillId="3" borderId="8" xfId="0" applyFont="1" applyFill="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Alignment="1">
      <alignment horizontal="left" vertical="center"/>
    </xf>
    <xf numFmtId="49" fontId="28" fillId="0" borderId="33" xfId="0" applyNumberFormat="1"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30" fillId="3" borderId="0" xfId="0" applyFont="1" applyFill="1">
      <alignment vertical="center"/>
    </xf>
    <xf numFmtId="0" fontId="30" fillId="0" borderId="0" xfId="0" applyFont="1">
      <alignment vertical="center"/>
    </xf>
    <xf numFmtId="0" fontId="30" fillId="5" borderId="0" xfId="0" applyFont="1" applyFill="1" applyAlignment="1">
      <alignment horizontal="center" vertical="center"/>
    </xf>
    <xf numFmtId="0" fontId="30" fillId="7" borderId="0" xfId="0" applyFont="1" applyFill="1" applyAlignment="1">
      <alignment horizontal="center" vertical="center"/>
    </xf>
    <xf numFmtId="0" fontId="30" fillId="7" borderId="0" xfId="0" applyFont="1" applyFill="1">
      <alignment vertical="center"/>
    </xf>
    <xf numFmtId="0" fontId="2" fillId="0" borderId="0" xfId="0" applyFont="1" applyBorder="1" applyAlignment="1" applyProtection="1">
      <alignment horizontal="left" vertical="center"/>
      <protection locked="0"/>
    </xf>
    <xf numFmtId="49" fontId="2" fillId="0" borderId="0" xfId="0" applyNumberFormat="1" applyFont="1" applyBorder="1" applyAlignment="1" applyProtection="1">
      <alignment horizontal="left" vertical="center"/>
      <protection locked="0"/>
    </xf>
    <xf numFmtId="0" fontId="6" fillId="0" borderId="0" xfId="0" applyFont="1" applyProtection="1">
      <alignment vertical="center"/>
      <protection locked="0"/>
    </xf>
    <xf numFmtId="0" fontId="9" fillId="0" borderId="0" xfId="0" applyFont="1" applyBorder="1" applyProtection="1">
      <alignment vertical="center"/>
      <protection locked="0"/>
    </xf>
    <xf numFmtId="0" fontId="2" fillId="8" borderId="0" xfId="0" applyFont="1" applyFill="1" applyBorder="1" applyProtection="1">
      <alignment vertical="center"/>
      <protection locked="0"/>
    </xf>
    <xf numFmtId="0" fontId="2" fillId="8" borderId="0" xfId="0" applyFont="1" applyFill="1" applyProtection="1">
      <alignment vertical="center"/>
      <protection locked="0"/>
    </xf>
    <xf numFmtId="0" fontId="17" fillId="0" borderId="18" xfId="0" applyFont="1" applyFill="1" applyBorder="1" applyAlignment="1" applyProtection="1">
      <alignment horizontal="center" vertical="center"/>
      <protection locked="0"/>
    </xf>
    <xf numFmtId="0" fontId="15" fillId="0" borderId="0" xfId="0" applyFont="1" applyBorder="1" applyAlignment="1">
      <alignment horizontal="left" vertical="center"/>
    </xf>
    <xf numFmtId="0" fontId="31" fillId="0" borderId="0" xfId="0" applyFont="1" applyBorder="1">
      <alignment vertical="center"/>
    </xf>
    <xf numFmtId="0" fontId="31" fillId="0" borderId="0" xfId="0" applyFont="1" applyAlignment="1">
      <alignment horizontal="left" vertical="center"/>
    </xf>
    <xf numFmtId="0" fontId="33" fillId="0" borderId="0" xfId="0" applyFont="1" applyAlignment="1">
      <alignment horizontal="left" vertical="center"/>
    </xf>
    <xf numFmtId="0" fontId="32" fillId="0" borderId="8" xfId="0" applyFont="1" applyFill="1" applyBorder="1" applyAlignment="1" applyProtection="1">
      <alignment horizontal="center" vertical="center"/>
      <protection locked="0"/>
    </xf>
    <xf numFmtId="0" fontId="32" fillId="0" borderId="0" xfId="0" applyFont="1" applyBorder="1">
      <alignment vertical="center"/>
    </xf>
    <xf numFmtId="0" fontId="0" fillId="0" borderId="0" xfId="0" applyBorder="1" applyAlignment="1">
      <alignment horizontal="left" vertical="center"/>
    </xf>
    <xf numFmtId="0" fontId="31" fillId="0" borderId="0" xfId="0" applyFont="1">
      <alignment vertical="center"/>
    </xf>
    <xf numFmtId="0" fontId="27" fillId="0" borderId="0" xfId="0" applyFont="1" applyBorder="1" applyAlignment="1">
      <alignment vertical="center"/>
    </xf>
    <xf numFmtId="0" fontId="16" fillId="0" borderId="0" xfId="0" applyFont="1">
      <alignment vertical="center"/>
    </xf>
    <xf numFmtId="0" fontId="18" fillId="4" borderId="6" xfId="0" applyFont="1" applyFill="1" applyBorder="1" applyAlignment="1">
      <alignment horizontal="left" vertical="center"/>
    </xf>
    <xf numFmtId="0" fontId="0" fillId="4" borderId="7" xfId="0" applyFont="1" applyFill="1" applyBorder="1">
      <alignment vertical="center"/>
    </xf>
    <xf numFmtId="0" fontId="30" fillId="6" borderId="0" xfId="0" applyFont="1" applyFill="1" applyAlignment="1">
      <alignment horizontal="center" vertical="center"/>
    </xf>
    <xf numFmtId="0" fontId="30" fillId="9" borderId="0" xfId="0" applyFont="1" applyFill="1" applyAlignment="1">
      <alignment vertical="center"/>
    </xf>
    <xf numFmtId="0" fontId="17" fillId="0" borderId="8" xfId="0" applyFont="1" applyFill="1" applyBorder="1" applyAlignment="1" applyProtection="1">
      <alignment horizontal="center" vertical="center"/>
      <protection locked="0"/>
    </xf>
    <xf numFmtId="0" fontId="13" fillId="0" borderId="0" xfId="0" applyFont="1" applyAlignment="1">
      <alignment vertical="top" wrapText="1"/>
    </xf>
    <xf numFmtId="0" fontId="13" fillId="0" borderId="1" xfId="0" applyFont="1" applyBorder="1" applyAlignment="1">
      <alignment horizontal="center" vertical="center"/>
    </xf>
    <xf numFmtId="0" fontId="15" fillId="0" borderId="0" xfId="0" applyFont="1" applyAlignment="1">
      <alignment horizontal="left" vertical="center"/>
    </xf>
    <xf numFmtId="0" fontId="28" fillId="0" borderId="0" xfId="0" applyFont="1">
      <alignment vertical="center"/>
    </xf>
    <xf numFmtId="0" fontId="16" fillId="0" borderId="22"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7" fillId="0" borderId="0" xfId="0" applyFont="1" applyProtection="1">
      <alignment vertical="center"/>
      <protection locked="0"/>
    </xf>
    <xf numFmtId="0" fontId="17" fillId="0" borderId="0" xfId="0" applyFont="1" applyBorder="1" applyProtection="1">
      <alignment vertical="center"/>
      <protection locked="0"/>
    </xf>
    <xf numFmtId="0" fontId="13" fillId="0" borderId="0" xfId="0" applyFont="1" applyProtection="1">
      <alignment vertical="center"/>
    </xf>
    <xf numFmtId="0" fontId="14" fillId="0" borderId="0" xfId="0" applyFont="1" applyProtection="1">
      <alignment vertical="center"/>
    </xf>
    <xf numFmtId="0" fontId="15" fillId="0" borderId="0" xfId="0" applyFont="1" applyBorder="1" applyProtection="1">
      <alignment vertical="center"/>
    </xf>
    <xf numFmtId="0" fontId="15" fillId="0" borderId="0" xfId="0" applyFont="1" applyProtection="1">
      <alignment vertical="center"/>
    </xf>
    <xf numFmtId="0" fontId="2" fillId="8" borderId="0" xfId="0" applyFont="1" applyFill="1" applyBorder="1" applyProtection="1">
      <alignment vertical="center"/>
    </xf>
    <xf numFmtId="0" fontId="2" fillId="8" borderId="0" xfId="0" applyFont="1" applyFill="1" applyProtection="1">
      <alignment vertical="center"/>
    </xf>
    <xf numFmtId="0" fontId="2" fillId="0" borderId="0" xfId="0" applyFont="1" applyProtection="1">
      <alignment vertical="center"/>
    </xf>
    <xf numFmtId="0" fontId="0" fillId="0" borderId="0" xfId="0" applyFont="1" applyProtection="1">
      <alignment vertical="center"/>
    </xf>
    <xf numFmtId="0" fontId="2" fillId="0" borderId="0" xfId="0" applyFont="1" applyBorder="1" applyAlignment="1" applyProtection="1">
      <alignment horizontal="left" vertical="center"/>
    </xf>
    <xf numFmtId="0" fontId="6" fillId="0" borderId="0" xfId="0" applyFont="1" applyProtection="1">
      <alignment vertical="center"/>
    </xf>
    <xf numFmtId="0" fontId="13" fillId="0" borderId="0" xfId="0" applyFont="1" applyAlignment="1" applyProtection="1">
      <alignment vertical="center"/>
    </xf>
    <xf numFmtId="0" fontId="13" fillId="0" borderId="25" xfId="0" applyFont="1" applyBorder="1" applyAlignment="1" applyProtection="1">
      <alignment vertical="center"/>
    </xf>
    <xf numFmtId="0" fontId="13" fillId="0" borderId="29" xfId="0" applyFont="1" applyBorder="1" applyProtection="1">
      <alignment vertical="center"/>
    </xf>
    <xf numFmtId="0" fontId="17" fillId="0" borderId="0" xfId="0" applyFont="1" applyProtection="1">
      <alignment vertical="center"/>
    </xf>
    <xf numFmtId="0" fontId="15" fillId="0" borderId="0" xfId="0" applyFont="1" applyAlignment="1" applyProtection="1">
      <alignment horizontal="left" vertical="center"/>
    </xf>
    <xf numFmtId="0" fontId="31" fillId="0" borderId="0" xfId="0" applyFont="1" applyAlignment="1" applyProtection="1">
      <alignment horizontal="left" vertical="center"/>
    </xf>
    <xf numFmtId="0" fontId="33" fillId="0" borderId="0" xfId="0" applyFont="1" applyAlignment="1" applyProtection="1">
      <alignment horizontal="left" vertical="center"/>
    </xf>
    <xf numFmtId="0" fontId="0" fillId="0" borderId="0" xfId="0" applyBorder="1" applyAlignment="1" applyProtection="1">
      <alignment horizontal="left" vertical="center"/>
    </xf>
    <xf numFmtId="0" fontId="18" fillId="4" borderId="6" xfId="0" applyFont="1" applyFill="1" applyBorder="1" applyAlignment="1" applyProtection="1">
      <alignment horizontal="left" vertical="center"/>
    </xf>
    <xf numFmtId="0" fontId="0" fillId="4" borderId="7" xfId="0" applyFont="1" applyFill="1" applyBorder="1" applyProtection="1">
      <alignment vertical="center"/>
    </xf>
    <xf numFmtId="0" fontId="15" fillId="0" borderId="0" xfId="0" applyFont="1" applyBorder="1" applyAlignment="1" applyProtection="1">
      <alignment horizontal="left" vertical="center"/>
    </xf>
    <xf numFmtId="0" fontId="9" fillId="0" borderId="0" xfId="0" applyFont="1" applyBorder="1" applyProtection="1">
      <alignment vertical="center"/>
    </xf>
    <xf numFmtId="49" fontId="13" fillId="0" borderId="1" xfId="0" quotePrefix="1" applyNumberFormat="1" applyFont="1" applyBorder="1" applyAlignment="1" applyProtection="1">
      <alignment horizontal="right" vertical="center"/>
    </xf>
    <xf numFmtId="0" fontId="20" fillId="0" borderId="1" xfId="0" applyFont="1" applyBorder="1" applyAlignment="1" applyProtection="1">
      <alignment horizontal="center" vertical="center"/>
    </xf>
    <xf numFmtId="49" fontId="13" fillId="0" borderId="33"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49" fontId="13" fillId="0" borderId="34" xfId="0" applyNumberFormat="1" applyFont="1" applyBorder="1" applyAlignment="1" applyProtection="1">
      <alignment horizontal="center" vertical="center"/>
    </xf>
    <xf numFmtId="49" fontId="2" fillId="0" borderId="0" xfId="0" applyNumberFormat="1" applyFont="1" applyBorder="1" applyAlignment="1" applyProtection="1">
      <alignment horizontal="left" vertical="center"/>
    </xf>
    <xf numFmtId="0" fontId="13" fillId="0" borderId="30" xfId="0" applyFont="1" applyBorder="1" applyAlignment="1" applyProtection="1">
      <alignment horizontal="center" vertical="center"/>
    </xf>
    <xf numFmtId="0" fontId="16" fillId="0" borderId="22" xfId="0" applyFont="1" applyBorder="1" applyAlignment="1" applyProtection="1">
      <alignment horizontal="center" vertical="center" wrapText="1"/>
    </xf>
    <xf numFmtId="0" fontId="13" fillId="0" borderId="0" xfId="0" applyFont="1" applyAlignment="1" applyProtection="1">
      <alignment horizontal="center" vertical="center"/>
    </xf>
    <xf numFmtId="0" fontId="13" fillId="0" borderId="0" xfId="0" applyFont="1" applyBorder="1" applyProtection="1">
      <alignment vertical="center"/>
    </xf>
    <xf numFmtId="0" fontId="31" fillId="0" borderId="0" xfId="0" applyFont="1" applyBorder="1" applyProtection="1">
      <alignment vertical="center"/>
    </xf>
    <xf numFmtId="0" fontId="13" fillId="0" borderId="1" xfId="0" quotePrefix="1" applyFont="1" applyBorder="1" applyAlignment="1" applyProtection="1">
      <alignment horizontal="right" vertical="center"/>
    </xf>
    <xf numFmtId="0" fontId="28" fillId="0" borderId="33" xfId="0" applyFont="1" applyBorder="1" applyAlignment="1" applyProtection="1">
      <alignment horizontal="center" vertical="center"/>
    </xf>
    <xf numFmtId="0" fontId="28" fillId="0" borderId="34" xfId="0" applyFont="1" applyBorder="1" applyAlignment="1" applyProtection="1">
      <alignment horizontal="center" vertical="center"/>
    </xf>
    <xf numFmtId="0" fontId="13" fillId="0" borderId="37" xfId="0" applyFont="1" applyBorder="1" applyAlignment="1" applyProtection="1">
      <alignment horizontal="center" vertical="center"/>
    </xf>
    <xf numFmtId="0" fontId="16" fillId="0" borderId="21"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32" fillId="0" borderId="0" xfId="0" applyFont="1" applyBorder="1" applyProtection="1">
      <alignment vertical="center"/>
    </xf>
    <xf numFmtId="0" fontId="13" fillId="0" borderId="0" xfId="0" applyFont="1" applyFill="1" applyBorder="1" applyAlignment="1" applyProtection="1">
      <alignment horizontal="center" vertical="center"/>
    </xf>
    <xf numFmtId="0" fontId="13" fillId="0" borderId="14" xfId="0" applyFont="1" applyBorder="1" applyAlignment="1" applyProtection="1">
      <alignment vertical="center" wrapText="1"/>
    </xf>
    <xf numFmtId="0" fontId="13" fillId="3" borderId="8" xfId="0" applyFont="1" applyFill="1" applyBorder="1" applyAlignment="1" applyProtection="1">
      <alignment vertical="center" wrapText="1"/>
    </xf>
    <xf numFmtId="0" fontId="13" fillId="0" borderId="14" xfId="0" applyFont="1" applyBorder="1" applyProtection="1">
      <alignment vertical="center"/>
    </xf>
    <xf numFmtId="0" fontId="17" fillId="0" borderId="8" xfId="0" applyFont="1" applyFill="1" applyBorder="1" applyAlignment="1" applyProtection="1">
      <alignment horizontal="center" vertical="center"/>
    </xf>
    <xf numFmtId="0" fontId="31" fillId="0" borderId="0" xfId="0" applyFont="1" applyProtection="1">
      <alignment vertical="center"/>
    </xf>
    <xf numFmtId="0" fontId="32" fillId="0" borderId="8" xfId="0" applyFont="1" applyFill="1" applyBorder="1" applyAlignment="1" applyProtection="1">
      <alignment horizontal="center" vertical="center"/>
    </xf>
    <xf numFmtId="0" fontId="13" fillId="0" borderId="17" xfId="0" applyFont="1" applyBorder="1" applyProtection="1">
      <alignment vertical="center"/>
    </xf>
    <xf numFmtId="0" fontId="17" fillId="0" borderId="18"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13" fillId="2" borderId="13" xfId="0" applyFont="1" applyFill="1" applyBorder="1" applyAlignment="1" applyProtection="1">
      <alignment vertical="center"/>
    </xf>
    <xf numFmtId="0" fontId="13" fillId="0" borderId="4" xfId="0" applyFont="1" applyBorder="1" applyProtection="1">
      <alignment vertical="center"/>
    </xf>
    <xf numFmtId="0" fontId="15" fillId="0" borderId="0" xfId="0" applyFont="1" applyBorder="1" applyAlignment="1" applyProtection="1">
      <alignment vertical="center" wrapText="1"/>
    </xf>
    <xf numFmtId="0" fontId="13" fillId="0" borderId="0" xfId="0" applyFont="1" applyFill="1" applyBorder="1" applyProtection="1">
      <alignment vertical="center"/>
    </xf>
    <xf numFmtId="0" fontId="13" fillId="2" borderId="21" xfId="0" applyFont="1" applyFill="1" applyBorder="1" applyAlignment="1" applyProtection="1">
      <alignment vertical="center"/>
    </xf>
    <xf numFmtId="0" fontId="13" fillId="2" borderId="23" xfId="0" applyFont="1" applyFill="1" applyBorder="1" applyAlignment="1" applyProtection="1">
      <alignment vertical="center"/>
    </xf>
    <xf numFmtId="0" fontId="13" fillId="0" borderId="3" xfId="0" applyFont="1" applyBorder="1" applyProtection="1">
      <alignment vertical="center"/>
    </xf>
    <xf numFmtId="0" fontId="15" fillId="0" borderId="0" xfId="0" applyFont="1" applyBorder="1" applyAlignment="1" applyProtection="1">
      <alignment vertical="center"/>
    </xf>
    <xf numFmtId="0" fontId="13" fillId="0" borderId="0" xfId="0" applyFont="1" applyBorder="1" applyAlignment="1" applyProtection="1">
      <alignment vertical="center"/>
    </xf>
    <xf numFmtId="0" fontId="28" fillId="0" borderId="0" xfId="0" applyFont="1" applyProtection="1">
      <alignment vertical="center"/>
    </xf>
    <xf numFmtId="0" fontId="16" fillId="0" borderId="0" xfId="0" applyFont="1" applyProtection="1">
      <alignment vertical="center"/>
    </xf>
    <xf numFmtId="0" fontId="27" fillId="0" borderId="0" xfId="0" applyFont="1" applyBorder="1" applyAlignment="1" applyProtection="1">
      <alignment vertical="center"/>
    </xf>
    <xf numFmtId="0" fontId="17" fillId="0" borderId="0" xfId="0" applyFont="1" applyBorder="1" applyAlignment="1" applyProtection="1">
      <alignment vertical="center"/>
    </xf>
    <xf numFmtId="0" fontId="13" fillId="0" borderId="0" xfId="0" applyFont="1" applyAlignment="1" applyProtection="1">
      <alignment vertical="top" wrapText="1"/>
    </xf>
    <xf numFmtId="0" fontId="2" fillId="0" borderId="0" xfId="0" applyFont="1" applyBorder="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49" fontId="13" fillId="0" borderId="1" xfId="0" quotePrefix="1" applyNumberFormat="1" applyFont="1" applyBorder="1" applyAlignment="1" applyProtection="1">
      <alignment horizontal="right" vertical="center"/>
      <protection locked="0"/>
    </xf>
    <xf numFmtId="0" fontId="13" fillId="0" borderId="1" xfId="0" quotePrefix="1" applyFont="1" applyBorder="1" applyAlignment="1" applyProtection="1">
      <alignment horizontal="right" vertical="center"/>
      <protection locked="0"/>
    </xf>
    <xf numFmtId="0" fontId="13" fillId="0" borderId="0" xfId="0" applyFont="1" applyAlignment="1" applyProtection="1">
      <alignment vertical="center"/>
      <protection locked="0"/>
    </xf>
    <xf numFmtId="0" fontId="13" fillId="0" borderId="22" xfId="0" applyFont="1" applyBorder="1" applyAlignment="1" applyProtection="1">
      <alignment horizontal="lef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18" fillId="4" borderId="5" xfId="0" applyFont="1" applyFill="1" applyBorder="1" applyAlignment="1">
      <alignment horizontal="left" vertical="center"/>
    </xf>
    <xf numFmtId="0" fontId="0" fillId="4" borderId="6" xfId="0" applyFill="1" applyBorder="1" applyAlignment="1">
      <alignment vertical="center"/>
    </xf>
    <xf numFmtId="0" fontId="0" fillId="4" borderId="7" xfId="0" applyFill="1" applyBorder="1" applyAlignment="1">
      <alignment vertical="center"/>
    </xf>
    <xf numFmtId="0" fontId="13" fillId="0" borderId="5"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6" xfId="0" applyBorder="1" applyAlignment="1">
      <alignment horizontal="left" vertical="center"/>
    </xf>
    <xf numFmtId="0" fontId="0" fillId="0" borderId="7" xfId="0" applyBorder="1" applyAlignment="1">
      <alignment horizontal="left" vertical="center"/>
    </xf>
    <xf numFmtId="0" fontId="13" fillId="0" borderId="21"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13" fillId="0" borderId="11" xfId="0" applyFont="1" applyBorder="1" applyAlignment="1" applyProtection="1">
      <alignment horizontal="left" vertical="top"/>
      <protection locked="0"/>
    </xf>
    <xf numFmtId="0" fontId="13" fillId="0" borderId="12" xfId="0" applyFont="1" applyBorder="1" applyAlignment="1" applyProtection="1">
      <alignment horizontal="left" vertical="top"/>
      <protection locked="0"/>
    </xf>
    <xf numFmtId="0" fontId="13" fillId="0" borderId="13" xfId="0" applyFont="1" applyBorder="1" applyAlignment="1" applyProtection="1">
      <alignment horizontal="left" vertical="top"/>
      <protection locked="0"/>
    </xf>
    <xf numFmtId="0" fontId="13" fillId="0" borderId="24" xfId="0" applyFont="1" applyBorder="1" applyAlignment="1" applyProtection="1">
      <alignment horizontal="left" vertical="top"/>
      <protection locked="0"/>
    </xf>
    <xf numFmtId="0" fontId="13" fillId="0" borderId="0" xfId="0" applyFont="1" applyBorder="1" applyAlignment="1" applyProtection="1">
      <alignment horizontal="left" vertical="top"/>
      <protection locked="0"/>
    </xf>
    <xf numFmtId="0" fontId="13" fillId="0" borderId="25"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3"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3" fillId="3" borderId="8" xfId="0" applyFont="1" applyFill="1" applyBorder="1" applyAlignment="1">
      <alignment horizontal="center" vertical="center" wrapText="1"/>
    </xf>
    <xf numFmtId="0" fontId="13" fillId="3" borderId="8" xfId="0" applyFont="1" applyFill="1" applyBorder="1" applyAlignment="1">
      <alignment horizontal="center" vertical="center"/>
    </xf>
    <xf numFmtId="0" fontId="17" fillId="0"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25" fillId="0" borderId="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27" fillId="0" borderId="11" xfId="0" applyFont="1" applyBorder="1" applyAlignment="1" applyProtection="1">
      <alignment horizontal="left" vertical="top"/>
      <protection locked="0"/>
    </xf>
    <xf numFmtId="0" fontId="16" fillId="0" borderId="11" xfId="0" applyFont="1" applyBorder="1" applyAlignment="1" applyProtection="1">
      <alignment vertical="center"/>
      <protection locked="0"/>
    </xf>
    <xf numFmtId="0" fontId="13" fillId="0" borderId="12"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23" xfId="0" applyFont="1" applyBorder="1" applyAlignment="1" applyProtection="1">
      <alignment vertical="center"/>
      <protection locked="0"/>
    </xf>
    <xf numFmtId="0" fontId="27" fillId="0" borderId="0" xfId="0" applyFont="1" applyBorder="1" applyAlignment="1">
      <alignment vertical="top" wrapText="1"/>
    </xf>
    <xf numFmtId="0" fontId="13" fillId="0" borderId="0" xfId="0" applyFont="1" applyAlignment="1">
      <alignment vertical="top" wrapText="1"/>
    </xf>
    <xf numFmtId="0" fontId="15" fillId="0" borderId="0" xfId="0" applyFont="1" applyBorder="1" applyAlignment="1">
      <alignment horizontal="left" vertical="center" wrapText="1"/>
    </xf>
    <xf numFmtId="0" fontId="15" fillId="0" borderId="12" xfId="0" applyFont="1" applyFill="1" applyBorder="1" applyAlignment="1" applyProtection="1">
      <alignment horizontal="left" vertical="center" wrapText="1"/>
    </xf>
    <xf numFmtId="0" fontId="13" fillId="3" borderId="5" xfId="0" applyFont="1" applyFill="1" applyBorder="1" applyAlignment="1">
      <alignment horizontal="center" vertical="center"/>
    </xf>
    <xf numFmtId="0" fontId="13" fillId="0" borderId="7" xfId="0" applyFont="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6"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49" fontId="29" fillId="0" borderId="6" xfId="1"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0" fontId="17" fillId="3" borderId="30" xfId="0" applyFont="1" applyFill="1" applyBorder="1" applyAlignment="1">
      <alignment horizontal="center" vertical="center"/>
    </xf>
    <xf numFmtId="0" fontId="17" fillId="3" borderId="32" xfId="0" applyFont="1" applyFill="1" applyBorder="1" applyAlignment="1">
      <alignment horizontal="center" vertical="center"/>
    </xf>
    <xf numFmtId="0" fontId="13" fillId="0" borderId="21"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6" fillId="0" borderId="39"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49" fontId="28" fillId="0" borderId="38" xfId="0" applyNumberFormat="1" applyFont="1" applyBorder="1" applyAlignment="1" applyProtection="1">
      <alignment horizontal="left" vertical="center"/>
      <protection locked="0"/>
    </xf>
    <xf numFmtId="0" fontId="13" fillId="0" borderId="31"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20" fillId="4" borderId="11" xfId="0" applyFont="1" applyFill="1" applyBorder="1" applyAlignment="1">
      <alignment horizontal="left" vertical="center" wrapText="1"/>
    </xf>
    <xf numFmtId="0" fontId="20" fillId="4" borderId="12" xfId="0" applyFont="1" applyFill="1" applyBorder="1" applyAlignment="1">
      <alignment horizontal="left" vertical="center"/>
    </xf>
    <xf numFmtId="0" fontId="20" fillId="4" borderId="13" xfId="0" applyFont="1" applyFill="1" applyBorder="1" applyAlignment="1">
      <alignment horizontal="left" vertical="center"/>
    </xf>
    <xf numFmtId="0" fontId="20" fillId="4" borderId="5" xfId="0" applyFont="1" applyFill="1" applyBorder="1" applyAlignment="1">
      <alignment horizontal="left" vertical="center"/>
    </xf>
    <xf numFmtId="0" fontId="20" fillId="4" borderId="6" xfId="0" applyFont="1" applyFill="1" applyBorder="1" applyAlignment="1">
      <alignment horizontal="left" vertical="center"/>
    </xf>
    <xf numFmtId="0" fontId="20" fillId="4" borderId="7" xfId="0" applyFont="1" applyFill="1" applyBorder="1" applyAlignment="1">
      <alignment horizontal="left" vertical="center"/>
    </xf>
    <xf numFmtId="0" fontId="16"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3" borderId="0" xfId="0" applyFont="1" applyFill="1" applyBorder="1" applyAlignment="1">
      <alignment horizontal="center" vertical="center"/>
    </xf>
    <xf numFmtId="0" fontId="13" fillId="3" borderId="25" xfId="0" applyFont="1" applyFill="1" applyBorder="1" applyAlignment="1">
      <alignment horizontal="center" vertical="center"/>
    </xf>
    <xf numFmtId="0" fontId="13" fillId="0" borderId="28"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3" borderId="7" xfId="0" applyFont="1" applyFill="1" applyBorder="1" applyAlignment="1">
      <alignment horizontal="center" vertical="center"/>
    </xf>
    <xf numFmtId="0" fontId="13" fillId="3" borderId="24" xfId="0" applyFont="1" applyFill="1" applyBorder="1" applyAlignment="1">
      <alignment horizontal="center" vertical="center"/>
    </xf>
    <xf numFmtId="0" fontId="16" fillId="0" borderId="12"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25" xfId="0" applyFont="1" applyFill="1" applyBorder="1" applyAlignment="1" applyProtection="1">
      <alignment horizontal="center" vertical="center"/>
      <protection locked="0"/>
    </xf>
    <xf numFmtId="0" fontId="17" fillId="0" borderId="0" xfId="0" applyFont="1" applyFill="1" applyBorder="1" applyAlignment="1">
      <alignment horizontal="center" vertical="center" wrapText="1"/>
    </xf>
    <xf numFmtId="0" fontId="17" fillId="0" borderId="0" xfId="0" applyFont="1" applyBorder="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17" fillId="0" borderId="0" xfId="0" applyFont="1" applyFill="1" applyBorder="1" applyAlignment="1" applyProtection="1">
      <alignment horizontal="center" vertical="center" wrapText="1"/>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13" fillId="3" borderId="24" xfId="0" applyFont="1" applyFill="1" applyBorder="1" applyAlignment="1">
      <alignment horizontal="center" vertical="center" wrapText="1"/>
    </xf>
    <xf numFmtId="0" fontId="13" fillId="0" borderId="25" xfId="0" applyFont="1" applyBorder="1" applyAlignment="1">
      <alignment horizontal="center" vertical="center"/>
    </xf>
    <xf numFmtId="0" fontId="13" fillId="0" borderId="21" xfId="0" applyFont="1" applyBorder="1" applyAlignment="1">
      <alignment vertical="center"/>
    </xf>
    <xf numFmtId="0" fontId="13" fillId="0" borderId="23" xfId="0" applyFont="1" applyBorder="1" applyAlignment="1">
      <alignment vertical="center"/>
    </xf>
    <xf numFmtId="0" fontId="16" fillId="0" borderId="22"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6" fillId="0" borderId="39" xfId="0" applyFont="1" applyBorder="1" applyAlignment="1" applyProtection="1">
      <alignment horizontal="left" vertical="center"/>
      <protection locked="0"/>
    </xf>
    <xf numFmtId="0" fontId="28" fillId="0" borderId="38" xfId="0" applyFont="1" applyBorder="1" applyAlignment="1" applyProtection="1">
      <alignment horizontal="left" vertical="center"/>
      <protection locked="0"/>
    </xf>
    <xf numFmtId="0" fontId="13" fillId="0" borderId="35"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10" xfId="0" applyFont="1" applyBorder="1" applyAlignment="1" applyProtection="1">
      <alignment vertical="center"/>
      <protection locked="0"/>
    </xf>
    <xf numFmtId="0" fontId="20" fillId="0" borderId="0" xfId="0" applyFont="1" applyAlignment="1" applyProtection="1">
      <alignment horizontal="center" vertical="center" wrapText="1"/>
    </xf>
    <xf numFmtId="0" fontId="15" fillId="0" borderId="0" xfId="0" applyFont="1" applyAlignment="1" applyProtection="1">
      <alignment horizontal="left" vertical="center"/>
    </xf>
    <xf numFmtId="0" fontId="5" fillId="0" borderId="6" xfId="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3" fillId="3" borderId="10" xfId="0" applyFont="1" applyFill="1" applyBorder="1" applyAlignment="1">
      <alignment horizontal="center" vertical="center"/>
    </xf>
    <xf numFmtId="0" fontId="13" fillId="3" borderId="15" xfId="0" applyFont="1" applyFill="1" applyBorder="1" applyAlignment="1">
      <alignment horizontal="center" vertical="center"/>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13" fillId="0" borderId="26" xfId="0" applyFont="1" applyFill="1" applyBorder="1" applyAlignment="1" applyProtection="1">
      <alignment horizontal="center" vertical="center"/>
      <protection locked="0"/>
    </xf>
    <xf numFmtId="0" fontId="13" fillId="0" borderId="27" xfId="0" applyFont="1" applyFill="1" applyBorder="1" applyAlignment="1" applyProtection="1">
      <alignment horizontal="center" vertical="center"/>
      <protection locked="0"/>
    </xf>
    <xf numFmtId="0" fontId="13" fillId="0" borderId="35"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27"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24" xfId="0" applyFont="1" applyBorder="1" applyAlignment="1">
      <alignment horizontal="left" vertical="top"/>
    </xf>
    <xf numFmtId="0" fontId="13" fillId="0" borderId="0" xfId="0" applyFont="1" applyBorder="1" applyAlignment="1">
      <alignment horizontal="left" vertical="top"/>
    </xf>
    <xf numFmtId="0" fontId="13" fillId="0" borderId="25" xfId="0" applyFont="1" applyBorder="1" applyAlignment="1">
      <alignment horizontal="left" vertical="top"/>
    </xf>
    <xf numFmtId="0" fontId="13" fillId="0" borderId="21" xfId="0" applyFont="1"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6"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22" xfId="0" applyFont="1" applyBorder="1" applyAlignment="1">
      <alignment vertical="center"/>
    </xf>
    <xf numFmtId="0" fontId="13" fillId="0" borderId="11" xfId="0" applyFont="1" applyBorder="1" applyAlignment="1">
      <alignment horizontal="left" vertical="top"/>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6" xfId="0" applyFont="1" applyFill="1" applyBorder="1" applyAlignment="1">
      <alignment horizontal="center"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3" fillId="0" borderId="22" xfId="0" applyFont="1" applyBorder="1" applyAlignment="1">
      <alignment horizontal="center" vertical="center"/>
    </xf>
    <xf numFmtId="0" fontId="16" fillId="0" borderId="39"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13" fillId="0" borderId="21" xfId="0" applyFont="1" applyFill="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13" fillId="0" borderId="5" xfId="0" applyFont="1" applyBorder="1" applyAlignment="1">
      <alignment horizontal="left" vertical="center"/>
    </xf>
    <xf numFmtId="0" fontId="0" fillId="0" borderId="7" xfId="0" applyBorder="1" applyAlignment="1">
      <alignment vertical="center"/>
    </xf>
    <xf numFmtId="0" fontId="13" fillId="0" borderId="22" xfId="0" applyFont="1"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20" fillId="0" borderId="0" xfId="0" applyFont="1" applyAlignment="1" applyProtection="1">
      <alignment horizontal="center" vertical="center" wrapText="1"/>
      <protection locked="0"/>
    </xf>
    <xf numFmtId="0" fontId="15" fillId="0" borderId="0" xfId="0" applyFont="1" applyAlignment="1">
      <alignment horizontal="left" vertical="center"/>
    </xf>
    <xf numFmtId="0" fontId="17" fillId="0" borderId="0" xfId="0" applyFont="1" applyBorder="1" applyAlignment="1" applyProtection="1">
      <alignment vertical="center" wrapText="1"/>
    </xf>
    <xf numFmtId="0" fontId="13" fillId="0" borderId="0" xfId="0" applyFont="1" applyAlignment="1" applyProtection="1">
      <alignment vertical="center" wrapText="1"/>
    </xf>
    <xf numFmtId="0" fontId="0" fillId="0" borderId="0" xfId="0" applyAlignment="1" applyProtection="1">
      <alignment vertical="center" wrapText="1"/>
    </xf>
    <xf numFmtId="0" fontId="13" fillId="0" borderId="35" xfId="0" applyFont="1" applyBorder="1" applyAlignment="1" applyProtection="1">
      <alignment vertical="center"/>
    </xf>
    <xf numFmtId="0" fontId="13" fillId="0" borderId="9" xfId="0" applyFont="1" applyBorder="1" applyAlignment="1" applyProtection="1">
      <alignment vertical="center"/>
    </xf>
    <xf numFmtId="0" fontId="13" fillId="0" borderId="10" xfId="0" applyFont="1" applyBorder="1" applyAlignment="1" applyProtection="1">
      <alignment vertical="center"/>
    </xf>
    <xf numFmtId="0" fontId="27" fillId="0" borderId="11" xfId="0" applyFont="1" applyBorder="1" applyAlignment="1" applyProtection="1">
      <alignment horizontal="left" vertical="top"/>
    </xf>
    <xf numFmtId="0" fontId="13" fillId="0" borderId="12" xfId="0" applyFont="1" applyBorder="1" applyAlignment="1" applyProtection="1">
      <alignment horizontal="left" vertical="top"/>
    </xf>
    <xf numFmtId="0" fontId="13" fillId="0" borderId="13" xfId="0" applyFont="1" applyBorder="1" applyAlignment="1" applyProtection="1">
      <alignment horizontal="left" vertical="top"/>
    </xf>
    <xf numFmtId="0" fontId="13" fillId="0" borderId="24" xfId="0" applyFont="1" applyBorder="1" applyAlignment="1" applyProtection="1">
      <alignment horizontal="left" vertical="top"/>
    </xf>
    <xf numFmtId="0" fontId="13" fillId="0" borderId="0" xfId="0" applyFont="1" applyBorder="1" applyAlignment="1" applyProtection="1">
      <alignment horizontal="left" vertical="top"/>
    </xf>
    <xf numFmtId="0" fontId="13" fillId="0" borderId="25" xfId="0" applyFont="1" applyBorder="1" applyAlignment="1" applyProtection="1">
      <alignment horizontal="left" vertical="top"/>
    </xf>
    <xf numFmtId="0" fontId="13" fillId="0" borderId="21" xfId="0" applyFont="1" applyBorder="1" applyAlignment="1" applyProtection="1">
      <alignment horizontal="left" vertical="top"/>
    </xf>
    <xf numFmtId="0" fontId="13" fillId="0" borderId="22" xfId="0" applyFont="1" applyBorder="1" applyAlignment="1" applyProtection="1">
      <alignment horizontal="left" vertical="top"/>
    </xf>
    <xf numFmtId="0" fontId="13" fillId="0" borderId="23" xfId="0" applyFont="1" applyBorder="1" applyAlignment="1" applyProtection="1">
      <alignment horizontal="left" vertical="top"/>
    </xf>
    <xf numFmtId="0" fontId="13" fillId="0" borderId="11" xfId="0" applyFont="1" applyBorder="1" applyAlignment="1" applyProtection="1">
      <alignment vertical="center"/>
    </xf>
    <xf numFmtId="0" fontId="13" fillId="0" borderId="12" xfId="0" applyFont="1" applyBorder="1" applyAlignment="1" applyProtection="1">
      <alignment vertical="center"/>
    </xf>
    <xf numFmtId="0" fontId="13" fillId="0" borderId="13" xfId="0" applyFont="1" applyBorder="1" applyAlignment="1" applyProtection="1">
      <alignment vertical="center"/>
    </xf>
    <xf numFmtId="0" fontId="13" fillId="0" borderId="21" xfId="0" applyFont="1" applyBorder="1" applyAlignment="1" applyProtection="1">
      <alignment vertical="center"/>
    </xf>
    <xf numFmtId="0" fontId="13" fillId="0" borderId="22" xfId="0" applyFont="1" applyBorder="1" applyAlignment="1" applyProtection="1">
      <alignment vertical="center"/>
    </xf>
    <xf numFmtId="0" fontId="13" fillId="0" borderId="23" xfId="0" applyFont="1" applyBorder="1" applyAlignment="1" applyProtection="1">
      <alignment vertical="center"/>
    </xf>
    <xf numFmtId="0" fontId="27" fillId="0" borderId="0" xfId="0" applyFont="1" applyBorder="1" applyAlignment="1" applyProtection="1">
      <alignment vertical="top" wrapText="1"/>
    </xf>
    <xf numFmtId="0" fontId="13" fillId="0" borderId="0" xfId="0" applyFont="1" applyAlignment="1" applyProtection="1">
      <alignment vertical="top" wrapText="1"/>
    </xf>
    <xf numFmtId="0" fontId="13" fillId="0" borderId="11" xfId="0" applyFont="1" applyBorder="1" applyAlignment="1" applyProtection="1">
      <alignment horizontal="left" vertical="top"/>
    </xf>
    <xf numFmtId="0" fontId="25" fillId="0" borderId="8"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25" fillId="0" borderId="9"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20" fillId="4" borderId="11" xfId="0" applyFont="1" applyFill="1" applyBorder="1" applyAlignment="1" applyProtection="1">
      <alignment horizontal="left" vertical="center" wrapText="1"/>
    </xf>
    <xf numFmtId="0" fontId="20" fillId="4" borderId="12" xfId="0" applyFont="1" applyFill="1" applyBorder="1" applyAlignment="1" applyProtection="1">
      <alignment horizontal="left" vertical="center"/>
    </xf>
    <xf numFmtId="0" fontId="20" fillId="4" borderId="13" xfId="0" applyFont="1" applyFill="1" applyBorder="1" applyAlignment="1" applyProtection="1">
      <alignment horizontal="left" vertical="center"/>
    </xf>
    <xf numFmtId="0" fontId="13" fillId="3" borderId="8"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xf>
    <xf numFmtId="0" fontId="13" fillId="3" borderId="10"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24" xfId="0" applyFont="1" applyFill="1" applyBorder="1" applyAlignment="1" applyProtection="1">
      <alignment horizontal="center" vertical="center" wrapText="1"/>
    </xf>
    <xf numFmtId="0" fontId="13" fillId="0" borderId="25" xfId="0" applyFont="1" applyBorder="1" applyAlignment="1" applyProtection="1">
      <alignment horizontal="center" vertical="center"/>
    </xf>
    <xf numFmtId="0" fontId="28" fillId="0" borderId="38" xfId="0" applyFont="1" applyBorder="1" applyAlignment="1" applyProtection="1">
      <alignment horizontal="left" vertical="center"/>
    </xf>
    <xf numFmtId="0" fontId="13" fillId="0" borderId="31" xfId="0" applyFont="1" applyBorder="1" applyAlignment="1" applyProtection="1">
      <alignment horizontal="left" vertical="center"/>
    </xf>
    <xf numFmtId="0" fontId="13" fillId="0" borderId="32" xfId="0" applyFont="1" applyBorder="1" applyAlignment="1" applyProtection="1">
      <alignment horizontal="left" vertical="center"/>
    </xf>
    <xf numFmtId="0" fontId="17" fillId="3" borderId="30" xfId="0" applyFont="1" applyFill="1" applyBorder="1" applyAlignment="1" applyProtection="1">
      <alignment horizontal="center" vertical="center"/>
    </xf>
    <xf numFmtId="0" fontId="17" fillId="3" borderId="32" xfId="0" applyFont="1" applyFill="1" applyBorder="1" applyAlignment="1" applyProtection="1">
      <alignment horizontal="center" vertical="center"/>
    </xf>
    <xf numFmtId="0" fontId="16" fillId="0" borderId="39"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20" xfId="0" applyFont="1" applyBorder="1" applyAlignment="1" applyProtection="1">
      <alignment horizontal="left" vertical="center"/>
    </xf>
    <xf numFmtId="0" fontId="13" fillId="0" borderId="36" xfId="0" applyFont="1" applyBorder="1" applyAlignment="1" applyProtection="1">
      <alignment horizontal="center" vertical="center"/>
    </xf>
    <xf numFmtId="0" fontId="13" fillId="0" borderId="20" xfId="0" applyFont="1" applyBorder="1" applyAlignment="1" applyProtection="1">
      <alignment horizontal="center" vertical="center"/>
    </xf>
    <xf numFmtId="0" fontId="20" fillId="4" borderId="5" xfId="0" applyFont="1" applyFill="1" applyBorder="1" applyAlignment="1" applyProtection="1">
      <alignment horizontal="left" vertical="center"/>
    </xf>
    <xf numFmtId="0" fontId="20" fillId="4" borderId="6" xfId="0" applyFont="1" applyFill="1" applyBorder="1" applyAlignment="1" applyProtection="1">
      <alignment horizontal="left" vertical="center"/>
    </xf>
    <xf numFmtId="0" fontId="20" fillId="4" borderId="7" xfId="0" applyFont="1" applyFill="1" applyBorder="1" applyAlignment="1" applyProtection="1">
      <alignment horizontal="left" vertical="center"/>
    </xf>
    <xf numFmtId="0" fontId="13" fillId="3" borderId="11"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23" xfId="0" applyFont="1" applyBorder="1" applyAlignment="1" applyProtection="1">
      <alignment horizontal="center" vertical="center"/>
    </xf>
    <xf numFmtId="0" fontId="16" fillId="0" borderId="11" xfId="0" applyFont="1" applyBorder="1" applyAlignment="1" applyProtection="1">
      <alignment horizontal="center" vertical="center"/>
    </xf>
    <xf numFmtId="0" fontId="13" fillId="0" borderId="1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13" fillId="3" borderId="5" xfId="0" applyFont="1" applyFill="1" applyBorder="1" applyAlignment="1" applyProtection="1">
      <alignment horizontal="center" vertical="center"/>
    </xf>
    <xf numFmtId="0" fontId="16" fillId="0" borderId="22"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0" borderId="2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5" fillId="0" borderId="0" xfId="0" applyFont="1" applyBorder="1" applyAlignment="1" applyProtection="1">
      <alignment horizontal="left" vertical="center" wrapText="1"/>
    </xf>
    <xf numFmtId="49" fontId="13" fillId="0" borderId="38" xfId="0" applyNumberFormat="1" applyFont="1" applyBorder="1" applyAlignment="1" applyProtection="1">
      <alignment horizontal="left" vertical="center"/>
    </xf>
    <xf numFmtId="0" fontId="13" fillId="0" borderId="39" xfId="0" applyFont="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xf>
    <xf numFmtId="0" fontId="20" fillId="2" borderId="7" xfId="0" applyFont="1" applyFill="1" applyBorder="1" applyAlignment="1" applyProtection="1">
      <alignment horizontal="left" vertical="center"/>
    </xf>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3" borderId="7" xfId="0" applyFont="1" applyFill="1" applyBorder="1" applyAlignment="1" applyProtection="1">
      <alignment horizontal="center" vertical="center"/>
    </xf>
    <xf numFmtId="0" fontId="34" fillId="0" borderId="6" xfId="1"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7" xfId="0" applyFont="1" applyBorder="1" applyAlignment="1" applyProtection="1">
      <alignment horizontal="center" vertical="center"/>
    </xf>
    <xf numFmtId="49" fontId="17" fillId="0" borderId="6" xfId="1" applyNumberFormat="1" applyFont="1" applyBorder="1" applyAlignment="1" applyProtection="1">
      <alignment horizontal="center" vertical="center"/>
    </xf>
    <xf numFmtId="49" fontId="17" fillId="0" borderId="6"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0" fontId="13" fillId="0" borderId="21" xfId="0" applyFont="1" applyFill="1" applyBorder="1" applyAlignment="1" applyProtection="1">
      <alignment horizontal="left" vertical="center"/>
    </xf>
    <xf numFmtId="0" fontId="0" fillId="0" borderId="22" xfId="0" applyBorder="1" applyAlignment="1" applyProtection="1">
      <alignment horizontal="left" vertical="center"/>
    </xf>
    <xf numFmtId="0" fontId="0" fillId="0" borderId="23" xfId="0" applyBorder="1" applyAlignment="1" applyProtection="1">
      <alignment horizontal="left" vertical="center"/>
    </xf>
    <xf numFmtId="0" fontId="13" fillId="0" borderId="5" xfId="0" applyFont="1"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vertical="center"/>
    </xf>
    <xf numFmtId="0" fontId="13" fillId="0" borderId="22" xfId="0" applyFont="1" applyBorder="1" applyAlignment="1" applyProtection="1">
      <alignment horizontal="left" vertical="center"/>
    </xf>
    <xf numFmtId="0" fontId="0" fillId="0" borderId="22" xfId="0" applyBorder="1" applyAlignment="1" applyProtection="1">
      <alignment vertical="center"/>
    </xf>
    <xf numFmtId="0" fontId="0" fillId="0" borderId="23" xfId="0" applyBorder="1" applyAlignment="1" applyProtection="1">
      <alignment vertical="center"/>
    </xf>
    <xf numFmtId="0" fontId="13" fillId="0" borderId="12"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3" fillId="0" borderId="26"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8" fillId="4" borderId="5" xfId="0" applyFont="1" applyFill="1" applyBorder="1" applyAlignment="1" applyProtection="1">
      <alignment horizontal="left" vertical="center"/>
    </xf>
    <xf numFmtId="0" fontId="0" fillId="0" borderId="7" xfId="0" applyBorder="1" applyAlignment="1" applyProtection="1">
      <alignment horizontal="left" vertical="center"/>
    </xf>
    <xf numFmtId="0" fontId="0" fillId="4" borderId="6" xfId="0" applyFill="1" applyBorder="1" applyAlignment="1" applyProtection="1">
      <alignment vertical="center"/>
    </xf>
    <xf numFmtId="0" fontId="0" fillId="4" borderId="7" xfId="0" applyFill="1" applyBorder="1" applyAlignment="1" applyProtection="1">
      <alignment vertical="center"/>
    </xf>
    <xf numFmtId="0" fontId="30" fillId="5" borderId="0" xfId="0" applyFont="1" applyFill="1" applyAlignment="1">
      <alignment horizontal="center" vertical="center"/>
    </xf>
    <xf numFmtId="0" fontId="30" fillId="7" borderId="0" xfId="0" applyFont="1" applyFill="1" applyAlignment="1">
      <alignment horizontal="center" vertical="center"/>
    </xf>
    <xf numFmtId="0" fontId="10" fillId="6" borderId="0" xfId="0" applyFont="1" applyFill="1" applyAlignment="1">
      <alignment vertical="center" wrapText="1"/>
    </xf>
    <xf numFmtId="0" fontId="30" fillId="6" borderId="0" xfId="0" applyFont="1" applyFill="1" applyAlignment="1">
      <alignment vertical="center"/>
    </xf>
    <xf numFmtId="0" fontId="30" fillId="6" borderId="0" xfId="0" applyFont="1" applyFill="1" applyAlignment="1">
      <alignment horizontal="center" vertical="center"/>
    </xf>
    <xf numFmtId="0" fontId="0" fillId="6" borderId="0" xfId="0" applyFill="1" applyAlignment="1">
      <alignment horizontal="center" vertical="center"/>
    </xf>
    <xf numFmtId="0" fontId="10" fillId="9" borderId="0" xfId="0" applyFont="1" applyFill="1" applyAlignment="1">
      <alignment vertical="center" wrapText="1"/>
    </xf>
  </cellXfs>
  <cellStyles count="2">
    <cellStyle name="ハイパーリンク" xfId="1" builtinId="8"/>
    <cellStyle name="標準" xfId="0" builtinId="0"/>
  </cellStyles>
  <dxfs count="18">
    <dxf>
      <fill>
        <patternFill patternType="darkUp"/>
      </fill>
    </dxf>
    <dxf>
      <fill>
        <patternFill patternType="darkUp"/>
      </fill>
    </dxf>
    <dxf>
      <fill>
        <patternFill patternType="darkUp"/>
      </fill>
    </dxf>
    <dxf>
      <fill>
        <patternFill patternType="darkUp">
          <bgColor auto="1"/>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bgColor auto="1"/>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bgColor auto="1"/>
        </patternFill>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P$21" lockText="1" noThreeD="1"/>
</file>

<file path=xl/ctrlProps/ctrlProp10.xml><?xml version="1.0" encoding="utf-8"?>
<formControlPr xmlns="http://schemas.microsoft.com/office/spreadsheetml/2009/9/main" objectType="CheckBox" fmlaLink="$P$51" lockText="1" noThreeD="1"/>
</file>

<file path=xl/ctrlProps/ctrlProp11.xml><?xml version="1.0" encoding="utf-8"?>
<formControlPr xmlns="http://schemas.microsoft.com/office/spreadsheetml/2009/9/main" objectType="CheckBox" checked="Checked" fmlaLink="$P$21" lockText="1" noThreeD="1"/>
</file>

<file path=xl/ctrlProps/ctrlProp12.xml><?xml version="1.0" encoding="utf-8"?>
<formControlPr xmlns="http://schemas.microsoft.com/office/spreadsheetml/2009/9/main" objectType="CheckBox" checked="Checked" fmlaLink="$P$54" lockText="1" noThreeD="1"/>
</file>

<file path=xl/ctrlProps/ctrlProp13.xml><?xml version="1.0" encoding="utf-8"?>
<formControlPr xmlns="http://schemas.microsoft.com/office/spreadsheetml/2009/9/main" objectType="CheckBox" checked="Checked" fmlaLink="$P$60" lockText="1" noThreeD="1"/>
</file>

<file path=xl/ctrlProps/ctrlProp14.xml><?xml version="1.0" encoding="utf-8"?>
<formControlPr xmlns="http://schemas.microsoft.com/office/spreadsheetml/2009/9/main" objectType="CheckBox" checked="Checked" fmlaLink="$P$63" lockText="1" noThreeD="1"/>
</file>

<file path=xl/ctrlProps/ctrlProp15.xml><?xml version="1.0" encoding="utf-8"?>
<formControlPr xmlns="http://schemas.microsoft.com/office/spreadsheetml/2009/9/main" objectType="CheckBox" fmlaLink="$P$66" lockText="1" noThreeD="1"/>
</file>

<file path=xl/ctrlProps/ctrlProp16.xml><?xml version="1.0" encoding="utf-8"?>
<formControlPr xmlns="http://schemas.microsoft.com/office/spreadsheetml/2009/9/main" objectType="CheckBox" fmlaLink="$P$69" lockText="1" noThreeD="1"/>
</file>

<file path=xl/ctrlProps/ctrlProp17.xml><?xml version="1.0" encoding="utf-8"?>
<formControlPr xmlns="http://schemas.microsoft.com/office/spreadsheetml/2009/9/main" objectType="CheckBox" fmlaLink="$P$83" lockText="1" noThreeD="1"/>
</file>

<file path=xl/ctrlProps/ctrlProp18.xml><?xml version="1.0" encoding="utf-8"?>
<formControlPr xmlns="http://schemas.microsoft.com/office/spreadsheetml/2009/9/main" objectType="CheckBox" checked="Checked" fmlaLink="$P$84" lockText="1" noThreeD="1"/>
</file>

<file path=xl/ctrlProps/ctrlProp19.xml><?xml version="1.0" encoding="utf-8"?>
<formControlPr xmlns="http://schemas.microsoft.com/office/spreadsheetml/2009/9/main" objectType="CheckBox" fmlaLink="$P$92" lockText="1" noThreeD="1"/>
</file>

<file path=xl/ctrlProps/ctrlProp2.xml><?xml version="1.0" encoding="utf-8"?>
<formControlPr xmlns="http://schemas.microsoft.com/office/spreadsheetml/2009/9/main" objectType="CheckBox" fmlaLink="$P$54" lockText="1" noThreeD="1"/>
</file>

<file path=xl/ctrlProps/ctrlProp20.xml><?xml version="1.0" encoding="utf-8"?>
<formControlPr xmlns="http://schemas.microsoft.com/office/spreadsheetml/2009/9/main" objectType="CheckBox" checked="Checked" fmlaLink="$P$51" lockText="1" noThreeD="1"/>
</file>

<file path=xl/ctrlProps/ctrlProp21.xml><?xml version="1.0" encoding="utf-8"?>
<formControlPr xmlns="http://schemas.microsoft.com/office/spreadsheetml/2009/9/main" objectType="CheckBox" checked="Checked" fmlaLink="$P$21" lockText="1" noThreeD="1"/>
</file>

<file path=xl/ctrlProps/ctrlProp22.xml><?xml version="1.0" encoding="utf-8"?>
<formControlPr xmlns="http://schemas.microsoft.com/office/spreadsheetml/2009/9/main" objectType="CheckBox" checked="Checked" fmlaLink="$P$54" lockText="1" noThreeD="1"/>
</file>

<file path=xl/ctrlProps/ctrlProp23.xml><?xml version="1.0" encoding="utf-8"?>
<formControlPr xmlns="http://schemas.microsoft.com/office/spreadsheetml/2009/9/main" objectType="CheckBox" checked="Checked" fmlaLink="$P$60" lockText="1" noThreeD="1"/>
</file>

<file path=xl/ctrlProps/ctrlProp24.xml><?xml version="1.0" encoding="utf-8"?>
<formControlPr xmlns="http://schemas.microsoft.com/office/spreadsheetml/2009/9/main" objectType="CheckBox" checked="Checked" fmlaLink="$P$63" lockText="1" noThreeD="1"/>
</file>

<file path=xl/ctrlProps/ctrlProp25.xml><?xml version="1.0" encoding="utf-8"?>
<formControlPr xmlns="http://schemas.microsoft.com/office/spreadsheetml/2009/9/main" objectType="CheckBox" fmlaLink="$P$66" lockText="1" noThreeD="1"/>
</file>

<file path=xl/ctrlProps/ctrlProp26.xml><?xml version="1.0" encoding="utf-8"?>
<formControlPr xmlns="http://schemas.microsoft.com/office/spreadsheetml/2009/9/main" objectType="CheckBox" checked="Checked" fmlaLink="$P$69" lockText="1" noThreeD="1"/>
</file>

<file path=xl/ctrlProps/ctrlProp27.xml><?xml version="1.0" encoding="utf-8"?>
<formControlPr xmlns="http://schemas.microsoft.com/office/spreadsheetml/2009/9/main" objectType="CheckBox" fmlaLink="$P$83" lockText="1" noThreeD="1"/>
</file>

<file path=xl/ctrlProps/ctrlProp28.xml><?xml version="1.0" encoding="utf-8"?>
<formControlPr xmlns="http://schemas.microsoft.com/office/spreadsheetml/2009/9/main" objectType="CheckBox" checked="Checked" fmlaLink="$P$84" lockText="1" noThreeD="1"/>
</file>

<file path=xl/ctrlProps/ctrlProp29.xml><?xml version="1.0" encoding="utf-8"?>
<formControlPr xmlns="http://schemas.microsoft.com/office/spreadsheetml/2009/9/main" objectType="CheckBox" fmlaLink="$P$92" lockText="1" noThreeD="1"/>
</file>

<file path=xl/ctrlProps/ctrlProp3.xml><?xml version="1.0" encoding="utf-8"?>
<formControlPr xmlns="http://schemas.microsoft.com/office/spreadsheetml/2009/9/main" objectType="CheckBox" fmlaLink="$P$60" lockText="1" noThreeD="1"/>
</file>

<file path=xl/ctrlProps/ctrlProp30.xml><?xml version="1.0" encoding="utf-8"?>
<formControlPr xmlns="http://schemas.microsoft.com/office/spreadsheetml/2009/9/main" objectType="CheckBox" checked="Checked" fmlaLink="$P$51" lockText="1" noThreeD="1"/>
</file>

<file path=xl/ctrlProps/ctrlProp4.xml><?xml version="1.0" encoding="utf-8"?>
<formControlPr xmlns="http://schemas.microsoft.com/office/spreadsheetml/2009/9/main" objectType="CheckBox" fmlaLink="$P$63" lockText="1" noThreeD="1"/>
</file>

<file path=xl/ctrlProps/ctrlProp5.xml><?xml version="1.0" encoding="utf-8"?>
<formControlPr xmlns="http://schemas.microsoft.com/office/spreadsheetml/2009/9/main" objectType="CheckBox" fmlaLink="$P$66" lockText="1" noThreeD="1"/>
</file>

<file path=xl/ctrlProps/ctrlProp6.xml><?xml version="1.0" encoding="utf-8"?>
<formControlPr xmlns="http://schemas.microsoft.com/office/spreadsheetml/2009/9/main" objectType="CheckBox" fmlaLink="$P$69" lockText="1" noThreeD="1"/>
</file>

<file path=xl/ctrlProps/ctrlProp7.xml><?xml version="1.0" encoding="utf-8"?>
<formControlPr xmlns="http://schemas.microsoft.com/office/spreadsheetml/2009/9/main" objectType="CheckBox" fmlaLink="$P$83" lockText="1" noThreeD="1"/>
</file>

<file path=xl/ctrlProps/ctrlProp8.xml><?xml version="1.0" encoding="utf-8"?>
<formControlPr xmlns="http://schemas.microsoft.com/office/spreadsheetml/2009/9/main" objectType="CheckBox" fmlaLink="$P$84" lockText="1" noThreeD="1"/>
</file>

<file path=xl/ctrlProps/ctrlProp9.xml><?xml version="1.0" encoding="utf-8"?>
<formControlPr xmlns="http://schemas.microsoft.com/office/spreadsheetml/2009/9/main" objectType="CheckBox" fmlaLink="$P$9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20</xdr:row>
          <xdr:rowOff>9525</xdr:rowOff>
        </xdr:from>
        <xdr:to>
          <xdr:col>9</xdr:col>
          <xdr:colOff>438150</xdr:colOff>
          <xdr:row>20</xdr:row>
          <xdr:rowOff>333375</xdr:rowOff>
        </xdr:to>
        <xdr:sp macro="" textlink="">
          <xdr:nvSpPr>
            <xdr:cNvPr id="1049" name="Check Box 25" descr="投稿者に同じ(Check the box if the first author/applicant is the corresponding author)"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筆頭報告者に同じ(Check the box if the first author/applicant is the corresponding author)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52</xdr:row>
          <xdr:rowOff>64243</xdr:rowOff>
        </xdr:from>
        <xdr:to>
          <xdr:col>2</xdr:col>
          <xdr:colOff>323850</xdr:colOff>
          <xdr:row>54</xdr:row>
          <xdr:rowOff>16618</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58</xdr:row>
          <xdr:rowOff>54718</xdr:rowOff>
        </xdr:from>
        <xdr:to>
          <xdr:col>2</xdr:col>
          <xdr:colOff>390525</xdr:colOff>
          <xdr:row>60</xdr:row>
          <xdr:rowOff>26143</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76200</xdr:rowOff>
        </xdr:from>
        <xdr:to>
          <xdr:col>2</xdr:col>
          <xdr:colOff>333375</xdr:colOff>
          <xdr:row>63</xdr:row>
          <xdr:rowOff>38100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64</xdr:row>
          <xdr:rowOff>76200</xdr:rowOff>
        </xdr:from>
        <xdr:to>
          <xdr:col>2</xdr:col>
          <xdr:colOff>323850</xdr:colOff>
          <xdr:row>66</xdr:row>
          <xdr:rowOff>28575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67</xdr:row>
          <xdr:rowOff>104775</xdr:rowOff>
        </xdr:from>
        <xdr:to>
          <xdr:col>2</xdr:col>
          <xdr:colOff>333375</xdr:colOff>
          <xdr:row>69</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81</xdr:row>
          <xdr:rowOff>161925</xdr:rowOff>
        </xdr:from>
        <xdr:to>
          <xdr:col>2</xdr:col>
          <xdr:colOff>285750</xdr:colOff>
          <xdr:row>83</xdr:row>
          <xdr:rowOff>38100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82</xdr:row>
          <xdr:rowOff>152400</xdr:rowOff>
        </xdr:from>
        <xdr:to>
          <xdr:col>2</xdr:col>
          <xdr:colOff>285750</xdr:colOff>
          <xdr:row>84</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90</xdr:row>
          <xdr:rowOff>66675</xdr:rowOff>
        </xdr:from>
        <xdr:to>
          <xdr:col>2</xdr:col>
          <xdr:colOff>285750</xdr:colOff>
          <xdr:row>92</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49</xdr:row>
          <xdr:rowOff>142875</xdr:rowOff>
        </xdr:from>
        <xdr:to>
          <xdr:col>2</xdr:col>
          <xdr:colOff>323850</xdr:colOff>
          <xdr:row>51</xdr:row>
          <xdr:rowOff>9525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20</xdr:row>
          <xdr:rowOff>9525</xdr:rowOff>
        </xdr:from>
        <xdr:to>
          <xdr:col>9</xdr:col>
          <xdr:colOff>438150</xdr:colOff>
          <xdr:row>21</xdr:row>
          <xdr:rowOff>161925</xdr:rowOff>
        </xdr:to>
        <xdr:sp macro="" textlink="">
          <xdr:nvSpPr>
            <xdr:cNvPr id="17409" name="Check Box 1" descr="投稿者に同じ(Check the box if the first author/applicant is the corresponding author)"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筆頭報告者に同じ(Check the box if the first author/applicant is the corresponding author)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52</xdr:row>
          <xdr:rowOff>152400</xdr:rowOff>
        </xdr:from>
        <xdr:to>
          <xdr:col>2</xdr:col>
          <xdr:colOff>323850</xdr:colOff>
          <xdr:row>54</xdr:row>
          <xdr:rowOff>57150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58</xdr:row>
          <xdr:rowOff>209550</xdr:rowOff>
        </xdr:from>
        <xdr:to>
          <xdr:col>2</xdr:col>
          <xdr:colOff>390525</xdr:colOff>
          <xdr:row>60</xdr:row>
          <xdr:rowOff>76200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76200</xdr:rowOff>
        </xdr:from>
        <xdr:to>
          <xdr:col>2</xdr:col>
          <xdr:colOff>333375</xdr:colOff>
          <xdr:row>62</xdr:row>
          <xdr:rowOff>152400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64</xdr:row>
          <xdr:rowOff>76200</xdr:rowOff>
        </xdr:from>
        <xdr:to>
          <xdr:col>2</xdr:col>
          <xdr:colOff>323850</xdr:colOff>
          <xdr:row>65</xdr:row>
          <xdr:rowOff>152400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67</xdr:row>
          <xdr:rowOff>104775</xdr:rowOff>
        </xdr:from>
        <xdr:to>
          <xdr:col>2</xdr:col>
          <xdr:colOff>333375</xdr:colOff>
          <xdr:row>68</xdr:row>
          <xdr:rowOff>171450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81</xdr:row>
          <xdr:rowOff>161925</xdr:rowOff>
        </xdr:from>
        <xdr:to>
          <xdr:col>2</xdr:col>
          <xdr:colOff>285750</xdr:colOff>
          <xdr:row>83</xdr:row>
          <xdr:rowOff>57150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82</xdr:row>
          <xdr:rowOff>152400</xdr:rowOff>
        </xdr:from>
        <xdr:to>
          <xdr:col>2</xdr:col>
          <xdr:colOff>285750</xdr:colOff>
          <xdr:row>84</xdr:row>
          <xdr:rowOff>47625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90</xdr:row>
          <xdr:rowOff>66675</xdr:rowOff>
        </xdr:from>
        <xdr:to>
          <xdr:col>2</xdr:col>
          <xdr:colOff>285750</xdr:colOff>
          <xdr:row>91</xdr:row>
          <xdr:rowOff>133350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49</xdr:row>
          <xdr:rowOff>142875</xdr:rowOff>
        </xdr:from>
        <xdr:to>
          <xdr:col>2</xdr:col>
          <xdr:colOff>323850</xdr:colOff>
          <xdr:row>51</xdr:row>
          <xdr:rowOff>28575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20</xdr:row>
          <xdr:rowOff>9525</xdr:rowOff>
        </xdr:from>
        <xdr:to>
          <xdr:col>9</xdr:col>
          <xdr:colOff>438150</xdr:colOff>
          <xdr:row>21</xdr:row>
          <xdr:rowOff>161925</xdr:rowOff>
        </xdr:to>
        <xdr:sp macro="" textlink="">
          <xdr:nvSpPr>
            <xdr:cNvPr id="18433" name="Check Box 1" descr="投稿者に同じ(Check the box if the first author/applicant is the corresponding author)"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筆頭報告者に同じ(Check the box if the first author/applicant is the corresponding author)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52</xdr:row>
          <xdr:rowOff>152400</xdr:rowOff>
        </xdr:from>
        <xdr:to>
          <xdr:col>2</xdr:col>
          <xdr:colOff>323850</xdr:colOff>
          <xdr:row>54</xdr:row>
          <xdr:rowOff>57150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58</xdr:row>
          <xdr:rowOff>209550</xdr:rowOff>
        </xdr:from>
        <xdr:to>
          <xdr:col>2</xdr:col>
          <xdr:colOff>390525</xdr:colOff>
          <xdr:row>60</xdr:row>
          <xdr:rowOff>76200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76200</xdr:rowOff>
        </xdr:from>
        <xdr:to>
          <xdr:col>2</xdr:col>
          <xdr:colOff>333375</xdr:colOff>
          <xdr:row>62</xdr:row>
          <xdr:rowOff>152400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64</xdr:row>
          <xdr:rowOff>76200</xdr:rowOff>
        </xdr:from>
        <xdr:to>
          <xdr:col>2</xdr:col>
          <xdr:colOff>323850</xdr:colOff>
          <xdr:row>65</xdr:row>
          <xdr:rowOff>152400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67</xdr:row>
          <xdr:rowOff>104775</xdr:rowOff>
        </xdr:from>
        <xdr:to>
          <xdr:col>2</xdr:col>
          <xdr:colOff>333375</xdr:colOff>
          <xdr:row>68</xdr:row>
          <xdr:rowOff>171450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81</xdr:row>
          <xdr:rowOff>161925</xdr:rowOff>
        </xdr:from>
        <xdr:to>
          <xdr:col>2</xdr:col>
          <xdr:colOff>285750</xdr:colOff>
          <xdr:row>83</xdr:row>
          <xdr:rowOff>57150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82</xdr:row>
          <xdr:rowOff>152400</xdr:rowOff>
        </xdr:from>
        <xdr:to>
          <xdr:col>2</xdr:col>
          <xdr:colOff>285750</xdr:colOff>
          <xdr:row>84</xdr:row>
          <xdr:rowOff>47625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90</xdr:row>
          <xdr:rowOff>66675</xdr:rowOff>
        </xdr:from>
        <xdr:to>
          <xdr:col>2</xdr:col>
          <xdr:colOff>285750</xdr:colOff>
          <xdr:row>91</xdr:row>
          <xdr:rowOff>133350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49</xdr:row>
          <xdr:rowOff>142875</xdr:rowOff>
        </xdr:from>
        <xdr:to>
          <xdr:col>2</xdr:col>
          <xdr:colOff>323850</xdr:colOff>
          <xdr:row>51</xdr:row>
          <xdr:rowOff>28575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hyperlink" Target="mailto:aiue@kakiku-u.ac.jp"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hyperlink" Target="mailto:aiue@kakiku-u.ac.jp"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V110"/>
  <sheetViews>
    <sheetView showGridLines="0" tabSelected="1" zoomScale="94" zoomScaleNormal="94" zoomScaleSheetLayoutView="115" workbookViewId="0">
      <selection activeCell="B9" sqref="B9:D9"/>
    </sheetView>
  </sheetViews>
  <sheetFormatPr defaultColWidth="9" defaultRowHeight="13.5"/>
  <cols>
    <col min="1" max="1" width="9" style="46"/>
    <col min="2" max="2" width="8.25" style="46" customWidth="1"/>
    <col min="3" max="3" width="33.625" style="46" customWidth="1"/>
    <col min="4" max="4" width="11.5" style="46" customWidth="1"/>
    <col min="5" max="5" width="20.875" style="46" customWidth="1"/>
    <col min="6" max="6" width="19.875" style="46" customWidth="1"/>
    <col min="7" max="7" width="10.375" style="46" customWidth="1"/>
    <col min="8" max="8" width="6.75" style="46" customWidth="1"/>
    <col min="9" max="9" width="4.125" style="46" customWidth="1"/>
    <col min="10" max="10" width="16.5" style="46" customWidth="1"/>
    <col min="11" max="11" width="7.875" style="46" customWidth="1"/>
    <col min="12" max="12" width="16.5" style="46" customWidth="1"/>
    <col min="13" max="13" width="4.625" style="2" customWidth="1"/>
    <col min="14" max="14" width="59.625" style="3" customWidth="1"/>
    <col min="15" max="15" width="5.875" style="5" hidden="1" customWidth="1"/>
    <col min="16" max="16" width="20.75" style="6" hidden="1" customWidth="1"/>
    <col min="17" max="18" width="10.625" style="5" hidden="1" customWidth="1"/>
    <col min="19" max="19" width="10.625" style="1" hidden="1" customWidth="1"/>
    <col min="20" max="22" width="28.25" style="46" hidden="1" customWidth="1"/>
    <col min="23" max="24" width="0" style="46" hidden="1" customWidth="1"/>
    <col min="25" max="16384" width="9" style="46"/>
  </cols>
  <sheetData>
    <row r="1" spans="1:21" ht="30" customHeight="1">
      <c r="A1" s="8"/>
      <c r="B1" s="277" t="s">
        <v>92</v>
      </c>
      <c r="C1" s="277"/>
      <c r="D1" s="277"/>
      <c r="E1" s="277"/>
      <c r="F1" s="277"/>
      <c r="G1" s="277"/>
      <c r="H1" s="277"/>
      <c r="I1" s="277"/>
      <c r="J1" s="277"/>
      <c r="K1" s="277"/>
      <c r="L1" s="277"/>
      <c r="M1" s="9"/>
      <c r="N1" s="10"/>
      <c r="O1" s="11"/>
      <c r="P1" s="65" t="s">
        <v>107</v>
      </c>
      <c r="Q1" s="66"/>
      <c r="R1" s="66"/>
    </row>
    <row r="2" spans="1:21" ht="13.9" customHeight="1" thickBot="1">
      <c r="A2" s="8"/>
      <c r="B2" s="277"/>
      <c r="C2" s="277"/>
      <c r="D2" s="277"/>
      <c r="E2" s="277"/>
      <c r="F2" s="277"/>
      <c r="G2" s="277"/>
      <c r="H2" s="277"/>
      <c r="I2" s="277"/>
      <c r="J2" s="277"/>
      <c r="K2" s="277"/>
      <c r="L2" s="277"/>
      <c r="M2" s="9"/>
      <c r="N2" s="10"/>
      <c r="O2" s="11"/>
      <c r="P2" s="61">
        <f>+H3</f>
        <v>0</v>
      </c>
      <c r="Q2" s="89" t="s">
        <v>170</v>
      </c>
      <c r="R2" s="89"/>
      <c r="S2" s="15"/>
    </row>
    <row r="3" spans="1:21" ht="15" thickBot="1">
      <c r="A3" s="8"/>
      <c r="B3" s="8"/>
      <c r="C3" s="8"/>
      <c r="D3" s="8"/>
      <c r="E3" s="8"/>
      <c r="F3" s="12" t="s">
        <v>54</v>
      </c>
      <c r="G3" s="13"/>
      <c r="H3" s="14"/>
      <c r="I3" s="8"/>
      <c r="J3" s="8"/>
      <c r="K3" s="242"/>
      <c r="L3" s="242"/>
      <c r="M3" s="9"/>
      <c r="N3" s="10"/>
      <c r="O3" s="11"/>
      <c r="P3" s="61"/>
      <c r="Q3" s="89"/>
      <c r="R3" s="89"/>
      <c r="S3" s="15"/>
    </row>
    <row r="4" spans="1:21" ht="16.149999999999999" customHeight="1">
      <c r="A4" s="8"/>
      <c r="B4" s="8"/>
      <c r="C4" s="94" t="str">
        <f>IF(ISBLANK(D13)=TRUE, " ",  CONCATENATE("この投稿票のファイル名を T_031", J14,L14, "(", D13, ")　としてください"))</f>
        <v xml:space="preserve"> </v>
      </c>
      <c r="D4" s="18"/>
      <c r="E4" s="18"/>
      <c r="F4" s="18"/>
      <c r="G4" s="18"/>
      <c r="H4" s="18"/>
      <c r="I4" s="18"/>
      <c r="J4" s="163"/>
      <c r="K4" s="242"/>
      <c r="L4" s="242"/>
      <c r="M4" s="16"/>
      <c r="N4" s="10"/>
      <c r="O4" s="11"/>
      <c r="P4" s="61"/>
      <c r="Q4" s="89"/>
      <c r="R4" s="89"/>
      <c r="S4" s="15"/>
    </row>
    <row r="5" spans="1:21" ht="16.149999999999999" customHeight="1">
      <c r="A5" s="8"/>
      <c r="B5" s="8"/>
      <c r="C5" s="278" t="str">
        <f>IF(ISBLANK(D13)=TRUE,"",CONCATENATE("Name this submission form file as 'T_031",J14,L14,"(",D13,")'　"))</f>
        <v/>
      </c>
      <c r="D5" s="278"/>
      <c r="E5" s="278"/>
      <c r="F5" s="278"/>
      <c r="G5" s="278"/>
      <c r="H5" s="278"/>
      <c r="I5" s="278"/>
      <c r="J5" s="278"/>
      <c r="K5" s="278"/>
      <c r="L5" s="278"/>
      <c r="M5" s="9"/>
      <c r="N5" s="10"/>
      <c r="O5" s="11"/>
      <c r="P5" s="61"/>
      <c r="Q5" s="89"/>
      <c r="R5" s="89"/>
      <c r="S5" s="15"/>
    </row>
    <row r="6" spans="1:21" ht="16.149999999999999" customHeight="1">
      <c r="A6" s="8"/>
      <c r="B6" s="8"/>
      <c r="C6" s="17"/>
      <c r="D6" s="17"/>
      <c r="E6" s="17"/>
      <c r="F6" s="70"/>
      <c r="G6" s="17"/>
      <c r="H6" s="71" t="s">
        <v>109</v>
      </c>
      <c r="I6" s="17"/>
      <c r="J6" s="17"/>
      <c r="K6" s="17"/>
      <c r="L6" s="17"/>
      <c r="M6" s="9"/>
      <c r="N6" s="10"/>
      <c r="O6" s="11"/>
      <c r="P6" s="61"/>
      <c r="Q6" s="89"/>
      <c r="R6" s="89"/>
      <c r="S6" s="15"/>
    </row>
    <row r="7" spans="1:21" ht="16.149999999999999" customHeight="1" thickBot="1">
      <c r="A7" s="8"/>
      <c r="B7" s="8"/>
      <c r="C7" s="17"/>
      <c r="D7" s="17"/>
      <c r="E7" s="17"/>
      <c r="F7" s="17"/>
      <c r="G7" s="17"/>
      <c r="H7" s="17"/>
      <c r="I7" s="17"/>
      <c r="J7" s="17"/>
      <c r="K7" s="17"/>
      <c r="L7" s="17"/>
      <c r="M7" s="9"/>
      <c r="N7" s="10"/>
      <c r="O7" s="11"/>
      <c r="P7" s="61"/>
      <c r="Q7" s="89"/>
      <c r="R7" s="89"/>
      <c r="S7" s="15"/>
    </row>
    <row r="8" spans="1:21" ht="16.149999999999999" customHeight="1" thickBot="1">
      <c r="A8" s="8"/>
      <c r="B8" s="167" t="s">
        <v>55</v>
      </c>
      <c r="C8" s="173"/>
      <c r="D8" s="174"/>
      <c r="E8" s="74"/>
      <c r="F8" s="167" t="s">
        <v>110</v>
      </c>
      <c r="G8" s="168"/>
      <c r="H8" s="168"/>
      <c r="I8" s="169"/>
      <c r="J8" s="78" t="s">
        <v>111</v>
      </c>
      <c r="K8" s="78"/>
      <c r="L8" s="79"/>
      <c r="M8" s="9"/>
      <c r="N8" s="10"/>
      <c r="O8" s="11"/>
      <c r="P8" s="61"/>
      <c r="Q8" s="89"/>
      <c r="R8" s="89"/>
      <c r="S8" s="15"/>
    </row>
    <row r="9" spans="1:21" ht="16.149999999999999" customHeight="1" thickBot="1">
      <c r="A9" s="8"/>
      <c r="B9" s="175" t="s">
        <v>40</v>
      </c>
      <c r="C9" s="176"/>
      <c r="D9" s="177"/>
      <c r="E9" s="74"/>
      <c r="F9" s="170" t="s">
        <v>169</v>
      </c>
      <c r="G9" s="171"/>
      <c r="H9" s="171"/>
      <c r="I9" s="172"/>
      <c r="J9" s="164">
        <v>1</v>
      </c>
      <c r="K9" s="165"/>
      <c r="L9" s="166"/>
      <c r="M9" s="9"/>
      <c r="N9" s="10"/>
      <c r="O9" s="11"/>
      <c r="P9" s="61" t="str">
        <f>IF(B9="農業経済研究","和","英")</f>
        <v>和</v>
      </c>
      <c r="Q9" s="89"/>
      <c r="R9" s="89"/>
      <c r="S9" s="15"/>
      <c r="T9" s="8" t="s">
        <v>169</v>
      </c>
      <c r="U9" s="8">
        <v>1</v>
      </c>
    </row>
    <row r="10" spans="1:21" ht="16.149999999999999" customHeight="1">
      <c r="A10" s="8"/>
      <c r="B10" s="8"/>
      <c r="C10" s="17"/>
      <c r="D10" s="17"/>
      <c r="E10" s="17"/>
      <c r="F10" s="17"/>
      <c r="G10" s="17"/>
      <c r="H10" s="17"/>
      <c r="I10" s="17"/>
      <c r="J10" s="17"/>
      <c r="K10" s="17"/>
      <c r="L10" s="17"/>
      <c r="M10" s="9"/>
      <c r="N10" s="10"/>
      <c r="O10" s="11"/>
      <c r="P10" s="61"/>
      <c r="Q10" s="89"/>
      <c r="R10" s="89"/>
      <c r="S10" s="15"/>
      <c r="T10" s="8" t="s">
        <v>160</v>
      </c>
      <c r="U10" s="8">
        <v>2</v>
      </c>
    </row>
    <row r="11" spans="1:21" ht="15" thickBot="1">
      <c r="A11" s="8"/>
      <c r="B11" s="8"/>
      <c r="C11" s="8"/>
      <c r="D11" s="8"/>
      <c r="E11" s="8"/>
      <c r="F11" s="8"/>
      <c r="G11" s="8"/>
      <c r="H11" s="8"/>
      <c r="I11" s="8"/>
      <c r="J11" s="8"/>
      <c r="K11" s="8"/>
      <c r="L11" s="18"/>
      <c r="M11" s="9"/>
      <c r="N11" s="10"/>
      <c r="O11" s="11"/>
      <c r="P11" s="61"/>
      <c r="Q11" s="89"/>
      <c r="R11" s="89"/>
      <c r="S11" s="15"/>
      <c r="T11" s="8" t="s">
        <v>161</v>
      </c>
      <c r="U11" s="8">
        <v>3</v>
      </c>
    </row>
    <row r="12" spans="1:21" ht="51" customHeight="1" thickBot="1">
      <c r="A12" s="8"/>
      <c r="B12" s="284" t="s">
        <v>143</v>
      </c>
      <c r="C12" s="285"/>
      <c r="D12" s="285"/>
      <c r="E12" s="285"/>
      <c r="F12" s="285"/>
      <c r="G12" s="285"/>
      <c r="H12" s="285"/>
      <c r="I12" s="285"/>
      <c r="J12" s="285"/>
      <c r="K12" s="285"/>
      <c r="L12" s="286"/>
      <c r="M12" s="9"/>
      <c r="N12" s="10"/>
      <c r="O12" s="19"/>
      <c r="P12" s="61"/>
      <c r="Q12" s="89" t="s">
        <v>171</v>
      </c>
      <c r="R12" s="89"/>
      <c r="S12" s="15"/>
      <c r="T12" s="8" t="s">
        <v>162</v>
      </c>
      <c r="U12" s="8">
        <v>4</v>
      </c>
    </row>
    <row r="13" spans="1:21" ht="16.899999999999999" customHeight="1" thickBot="1">
      <c r="A13" s="8"/>
      <c r="B13" s="209" t="s">
        <v>56</v>
      </c>
      <c r="C13" s="210"/>
      <c r="D13" s="252"/>
      <c r="E13" s="253"/>
      <c r="F13" s="209" t="s">
        <v>57</v>
      </c>
      <c r="G13" s="210"/>
      <c r="H13" s="287" t="s">
        <v>5</v>
      </c>
      <c r="I13" s="287"/>
      <c r="J13" s="287"/>
      <c r="K13" s="287"/>
      <c r="L13" s="288"/>
      <c r="M13" s="9"/>
      <c r="N13" s="68"/>
      <c r="O13" s="68"/>
      <c r="P13" s="61" t="str">
        <f>+H13</f>
        <v>学生会員 student</v>
      </c>
      <c r="Q13" s="89"/>
      <c r="R13" s="90" t="s">
        <v>180</v>
      </c>
      <c r="S13" s="15"/>
      <c r="T13" s="8" t="s">
        <v>163</v>
      </c>
      <c r="U13" s="8">
        <v>5</v>
      </c>
    </row>
    <row r="14" spans="1:21" ht="30" customHeight="1" thickBot="1">
      <c r="A14" s="8"/>
      <c r="B14" s="251"/>
      <c r="C14" s="244"/>
      <c r="D14" s="254"/>
      <c r="E14" s="255"/>
      <c r="F14" s="209" t="s">
        <v>58</v>
      </c>
      <c r="G14" s="210"/>
      <c r="H14" s="161" t="s">
        <v>1</v>
      </c>
      <c r="I14" s="21" t="s">
        <v>2</v>
      </c>
      <c r="J14" s="53"/>
      <c r="K14" s="22" t="s">
        <v>63</v>
      </c>
      <c r="L14" s="45"/>
      <c r="M14" s="9"/>
      <c r="N14" s="68"/>
      <c r="O14" s="68"/>
      <c r="P14" s="61" t="str">
        <f>+H14&amp;"-"&amp;J14&amp;"-"&amp;L14</f>
        <v>031--</v>
      </c>
      <c r="Q14" s="89" t="s">
        <v>172</v>
      </c>
      <c r="R14" s="90" t="s">
        <v>181</v>
      </c>
      <c r="S14" s="15"/>
      <c r="T14" s="8" t="s">
        <v>164</v>
      </c>
      <c r="U14" s="8">
        <v>6</v>
      </c>
    </row>
    <row r="15" spans="1:21" ht="23.25" customHeight="1" thickBot="1">
      <c r="A15" s="8"/>
      <c r="B15" s="209" t="s">
        <v>59</v>
      </c>
      <c r="C15" s="210"/>
      <c r="D15" s="213"/>
      <c r="E15" s="214"/>
      <c r="F15" s="207" t="s">
        <v>60</v>
      </c>
      <c r="G15" s="250"/>
      <c r="H15" s="279"/>
      <c r="I15" s="280"/>
      <c r="J15" s="280"/>
      <c r="K15" s="280"/>
      <c r="L15" s="281"/>
      <c r="M15" s="9"/>
      <c r="N15" s="10"/>
      <c r="O15" s="19"/>
      <c r="P15" s="61">
        <f>+H15</f>
        <v>0</v>
      </c>
      <c r="Q15" s="89" t="s">
        <v>28</v>
      </c>
      <c r="R15" s="90" t="s">
        <v>173</v>
      </c>
      <c r="S15" s="15"/>
      <c r="T15" s="8" t="s">
        <v>165</v>
      </c>
      <c r="U15" s="8">
        <v>7</v>
      </c>
    </row>
    <row r="16" spans="1:21" ht="23.25" customHeight="1" thickBot="1">
      <c r="A16" s="8"/>
      <c r="B16" s="211"/>
      <c r="C16" s="212"/>
      <c r="D16" s="215"/>
      <c r="E16" s="216"/>
      <c r="F16" s="207" t="s">
        <v>61</v>
      </c>
      <c r="G16" s="208"/>
      <c r="H16" s="217"/>
      <c r="I16" s="218"/>
      <c r="J16" s="218"/>
      <c r="K16" s="218"/>
      <c r="L16" s="219"/>
      <c r="M16" s="9"/>
      <c r="N16" s="10"/>
      <c r="O16" s="19"/>
      <c r="P16" s="62">
        <f>+H16</f>
        <v>0</v>
      </c>
      <c r="Q16" s="89" t="s">
        <v>174</v>
      </c>
      <c r="R16" s="89"/>
      <c r="S16" s="15"/>
      <c r="T16" s="8" t="s">
        <v>166</v>
      </c>
      <c r="U16" s="8">
        <v>8</v>
      </c>
    </row>
    <row r="17" spans="1:21" ht="20.25" customHeight="1">
      <c r="A17" s="8"/>
      <c r="B17" s="264" t="s">
        <v>158</v>
      </c>
      <c r="C17" s="265"/>
      <c r="D17" s="23" t="s">
        <v>62</v>
      </c>
      <c r="E17" s="227"/>
      <c r="F17" s="228"/>
      <c r="G17" s="228"/>
      <c r="H17" s="228"/>
      <c r="I17" s="228"/>
      <c r="J17" s="229"/>
      <c r="K17" s="220" t="s">
        <v>122</v>
      </c>
      <c r="L17" s="221"/>
      <c r="M17" s="9"/>
      <c r="N17" s="10"/>
      <c r="O17" s="19"/>
      <c r="P17" s="61" t="str">
        <f>+K18</f>
        <v>所属先 Office</v>
      </c>
      <c r="Q17" s="89" t="s">
        <v>175</v>
      </c>
      <c r="R17" s="89"/>
      <c r="S17" s="15"/>
      <c r="T17" s="8" t="s">
        <v>167</v>
      </c>
      <c r="U17" s="8">
        <v>9</v>
      </c>
    </row>
    <row r="18" spans="1:21" ht="37.5" customHeight="1" thickBot="1">
      <c r="A18" s="8"/>
      <c r="B18" s="266"/>
      <c r="C18" s="267"/>
      <c r="D18" s="87" t="s">
        <v>151</v>
      </c>
      <c r="E18" s="224"/>
      <c r="F18" s="225"/>
      <c r="G18" s="225"/>
      <c r="H18" s="225"/>
      <c r="I18" s="225"/>
      <c r="J18" s="226"/>
      <c r="K18" s="222" t="s">
        <v>183</v>
      </c>
      <c r="L18" s="223"/>
      <c r="M18" s="9"/>
      <c r="N18" s="10"/>
      <c r="O18" s="19"/>
      <c r="P18" s="61">
        <f>+E18</f>
        <v>0</v>
      </c>
      <c r="Q18" s="89" t="s">
        <v>176</v>
      </c>
      <c r="R18" s="89"/>
      <c r="S18" s="15"/>
      <c r="T18" s="8" t="s">
        <v>168</v>
      </c>
      <c r="U18" s="8">
        <v>10</v>
      </c>
    </row>
    <row r="19" spans="1:21" ht="14.45" customHeight="1" thickBot="1">
      <c r="A19" s="8"/>
      <c r="B19" s="8"/>
      <c r="C19" s="8"/>
      <c r="D19" s="24"/>
      <c r="E19" s="24"/>
      <c r="F19" s="24"/>
      <c r="G19" s="24"/>
      <c r="H19" s="25"/>
      <c r="I19" s="8"/>
      <c r="J19" s="8"/>
      <c r="K19" s="8"/>
      <c r="L19" s="8"/>
      <c r="M19" s="9"/>
      <c r="N19" s="69"/>
      <c r="O19" s="11"/>
      <c r="P19" s="62">
        <f>+E17</f>
        <v>0</v>
      </c>
      <c r="Q19" s="89" t="s">
        <v>177</v>
      </c>
      <c r="R19" s="89"/>
      <c r="S19" s="15"/>
      <c r="U19" s="8">
        <v>11</v>
      </c>
    </row>
    <row r="20" spans="1:21" ht="31.15" customHeight="1" thickBot="1">
      <c r="A20" s="8"/>
      <c r="B20" s="284" t="s">
        <v>144</v>
      </c>
      <c r="C20" s="285"/>
      <c r="D20" s="285"/>
      <c r="E20" s="285"/>
      <c r="F20" s="285"/>
      <c r="G20" s="285"/>
      <c r="H20" s="285"/>
      <c r="I20" s="285"/>
      <c r="J20" s="285"/>
      <c r="K20" s="285"/>
      <c r="L20" s="286"/>
      <c r="M20" s="9"/>
      <c r="N20" s="10"/>
      <c r="O20" s="11"/>
      <c r="P20" s="61"/>
      <c r="Q20" s="89" t="s">
        <v>178</v>
      </c>
      <c r="R20" s="89"/>
      <c r="S20" s="15"/>
      <c r="U20" s="8">
        <v>12</v>
      </c>
    </row>
    <row r="21" spans="1:21" ht="27" customHeight="1" thickBot="1">
      <c r="A21" s="8"/>
      <c r="B21" s="248"/>
      <c r="C21" s="249"/>
      <c r="D21" s="249"/>
      <c r="E21" s="249"/>
      <c r="F21" s="249"/>
      <c r="G21" s="249"/>
      <c r="H21" s="249"/>
      <c r="I21" s="249"/>
      <c r="J21" s="249"/>
      <c r="K21" s="249"/>
      <c r="L21" s="208"/>
      <c r="M21" s="9"/>
      <c r="N21" s="10"/>
      <c r="O21" s="11"/>
      <c r="P21" s="61" t="b">
        <v>0</v>
      </c>
      <c r="Q21" s="89" t="s">
        <v>179</v>
      </c>
      <c r="R21" s="89"/>
      <c r="S21" s="15"/>
    </row>
    <row r="22" spans="1:21" ht="16.899999999999999" customHeight="1" thickBot="1">
      <c r="A22" s="8"/>
      <c r="B22" s="209" t="s">
        <v>56</v>
      </c>
      <c r="C22" s="210"/>
      <c r="D22" s="239"/>
      <c r="E22" s="240"/>
      <c r="F22" s="243" t="s">
        <v>57</v>
      </c>
      <c r="G22" s="244"/>
      <c r="H22" s="245" t="s">
        <v>4</v>
      </c>
      <c r="I22" s="246"/>
      <c r="J22" s="246"/>
      <c r="K22" s="246"/>
      <c r="L22" s="247"/>
      <c r="M22" s="9"/>
      <c r="N22" s="205" t="str">
        <f>IF(H22=R14,"学生会員は単年度資格です。2018年度に更新してください。
Student membership has a single year status. 
Please renew your status before the meeting.", "")</f>
        <v/>
      </c>
      <c r="O22" s="205"/>
      <c r="P22" s="61"/>
      <c r="Q22" s="63"/>
      <c r="R22" s="63"/>
    </row>
    <row r="23" spans="1:21" ht="30" customHeight="1" thickBot="1">
      <c r="A23" s="8"/>
      <c r="B23" s="251"/>
      <c r="C23" s="244"/>
      <c r="D23" s="241"/>
      <c r="E23" s="242"/>
      <c r="F23" s="209" t="s">
        <v>58</v>
      </c>
      <c r="G23" s="210"/>
      <c r="H23" s="162" t="s">
        <v>1</v>
      </c>
      <c r="I23" s="21" t="s">
        <v>2</v>
      </c>
      <c r="J23" s="54"/>
      <c r="K23" s="22" t="s">
        <v>63</v>
      </c>
      <c r="L23" s="55"/>
      <c r="M23" s="9"/>
      <c r="N23" s="205"/>
      <c r="O23" s="205"/>
      <c r="P23" s="61" t="str">
        <f>+H23&amp;"-"&amp;J23&amp;"-"&amp;L23</f>
        <v>031--</v>
      </c>
      <c r="Q23" s="63"/>
      <c r="R23" s="63"/>
    </row>
    <row r="24" spans="1:21" ht="23.25" customHeight="1" thickBot="1">
      <c r="A24" s="8"/>
      <c r="B24" s="209" t="s">
        <v>59</v>
      </c>
      <c r="C24" s="210"/>
      <c r="D24" s="239"/>
      <c r="E24" s="240"/>
      <c r="F24" s="209" t="s">
        <v>60</v>
      </c>
      <c r="G24" s="210"/>
      <c r="H24" s="261"/>
      <c r="I24" s="262"/>
      <c r="J24" s="262"/>
      <c r="K24" s="262"/>
      <c r="L24" s="263"/>
      <c r="M24" s="9"/>
      <c r="N24" s="10"/>
      <c r="O24" s="11"/>
      <c r="P24" s="61"/>
      <c r="Q24" s="63"/>
      <c r="R24" s="63"/>
      <c r="T24" s="8" t="s">
        <v>182</v>
      </c>
    </row>
    <row r="25" spans="1:21" ht="23.25" customHeight="1" thickBot="1">
      <c r="A25" s="8"/>
      <c r="B25" s="211"/>
      <c r="C25" s="212"/>
      <c r="D25" s="222"/>
      <c r="E25" s="223"/>
      <c r="F25" s="207" t="s">
        <v>64</v>
      </c>
      <c r="G25" s="208"/>
      <c r="H25" s="268"/>
      <c r="I25" s="269"/>
      <c r="J25" s="269"/>
      <c r="K25" s="269"/>
      <c r="L25" s="223"/>
      <c r="M25" s="9"/>
      <c r="N25" s="10"/>
      <c r="O25" s="11"/>
      <c r="P25" s="61">
        <f>+H25</f>
        <v>0</v>
      </c>
      <c r="Q25" s="63"/>
      <c r="R25" s="63"/>
      <c r="T25" s="8" t="s">
        <v>183</v>
      </c>
    </row>
    <row r="26" spans="1:21" ht="18" customHeight="1">
      <c r="A26" s="8"/>
      <c r="B26" s="264" t="s">
        <v>158</v>
      </c>
      <c r="C26" s="265"/>
      <c r="D26" s="27" t="s">
        <v>62</v>
      </c>
      <c r="E26" s="273"/>
      <c r="F26" s="228"/>
      <c r="G26" s="228"/>
      <c r="H26" s="228"/>
      <c r="I26" s="228"/>
      <c r="J26" s="229"/>
      <c r="K26" s="220" t="s">
        <v>122</v>
      </c>
      <c r="L26" s="221"/>
      <c r="M26" s="9"/>
      <c r="N26" s="10"/>
      <c r="O26" s="11"/>
      <c r="P26" s="61"/>
      <c r="Q26" s="63"/>
      <c r="R26" s="63"/>
    </row>
    <row r="27" spans="1:21" ht="37.5" customHeight="1" thickBot="1">
      <c r="A27" s="8"/>
      <c r="B27" s="266"/>
      <c r="C27" s="267"/>
      <c r="D27" s="88" t="s">
        <v>151</v>
      </c>
      <c r="E27" s="272"/>
      <c r="F27" s="225"/>
      <c r="G27" s="225"/>
      <c r="H27" s="225"/>
      <c r="I27" s="225"/>
      <c r="J27" s="226"/>
      <c r="K27" s="270" t="s">
        <v>121</v>
      </c>
      <c r="L27" s="271"/>
      <c r="M27" s="9"/>
      <c r="N27" s="10"/>
      <c r="O27" s="11"/>
      <c r="P27" s="61" t="str">
        <f>+K27</f>
        <v>自宅 Home</v>
      </c>
      <c r="Q27" s="63"/>
      <c r="R27" s="63"/>
    </row>
    <row r="28" spans="1:21" ht="14.45" customHeight="1" thickBot="1">
      <c r="A28" s="8"/>
      <c r="B28" s="8"/>
      <c r="C28" s="25"/>
      <c r="D28" s="28"/>
      <c r="E28" s="28"/>
      <c r="F28" s="28"/>
      <c r="G28" s="28"/>
      <c r="H28" s="25"/>
      <c r="I28" s="25"/>
      <c r="J28" s="25"/>
      <c r="K28" s="25"/>
      <c r="L28" s="25"/>
      <c r="M28" s="9"/>
      <c r="N28" s="10"/>
      <c r="O28" s="11"/>
      <c r="P28" s="61">
        <f>+E26</f>
        <v>0</v>
      </c>
      <c r="Q28" s="63"/>
      <c r="R28" s="63"/>
    </row>
    <row r="29" spans="1:21" ht="27" customHeight="1" thickBot="1">
      <c r="A29" s="8"/>
      <c r="B29" s="233" t="s">
        <v>127</v>
      </c>
      <c r="C29" s="234"/>
      <c r="D29" s="234"/>
      <c r="E29" s="234"/>
      <c r="F29" s="234"/>
      <c r="G29" s="234"/>
      <c r="H29" s="234"/>
      <c r="I29" s="234"/>
      <c r="J29" s="234"/>
      <c r="K29" s="234"/>
      <c r="L29" s="235"/>
      <c r="M29" s="9"/>
      <c r="N29" s="73"/>
      <c r="O29" s="11"/>
      <c r="P29" s="61">
        <f>+E27</f>
        <v>0</v>
      </c>
      <c r="Q29" s="63"/>
      <c r="R29" s="63"/>
    </row>
    <row r="30" spans="1:21" ht="51.75" customHeight="1" thickBot="1">
      <c r="A30" s="8"/>
      <c r="B30" s="236"/>
      <c r="C30" s="237"/>
      <c r="D30" s="237"/>
      <c r="E30" s="237"/>
      <c r="F30" s="237"/>
      <c r="G30" s="237"/>
      <c r="H30" s="237"/>
      <c r="I30" s="237"/>
      <c r="J30" s="237"/>
      <c r="K30" s="237"/>
      <c r="L30" s="238"/>
      <c r="M30" s="9"/>
      <c r="N30" s="10"/>
      <c r="O30" s="11"/>
      <c r="P30" s="61">
        <f>+B30</f>
        <v>0</v>
      </c>
      <c r="Q30" s="63"/>
      <c r="R30" s="63"/>
    </row>
    <row r="31" spans="1:21" ht="14.45" customHeight="1" thickBot="1">
      <c r="A31" s="8"/>
      <c r="B31" s="8"/>
      <c r="C31" s="29"/>
      <c r="D31" s="29"/>
      <c r="E31" s="29"/>
      <c r="F31" s="29"/>
      <c r="G31" s="29"/>
      <c r="H31" s="29"/>
      <c r="I31" s="29"/>
      <c r="J31" s="29"/>
      <c r="K31" s="29"/>
      <c r="L31" s="29"/>
      <c r="M31" s="9"/>
      <c r="N31" s="10"/>
      <c r="O31" s="11"/>
      <c r="P31" s="61"/>
      <c r="Q31" s="63"/>
      <c r="R31" s="63"/>
    </row>
    <row r="32" spans="1:21" ht="36.75" customHeight="1">
      <c r="A32" s="8"/>
      <c r="B32" s="230" t="s">
        <v>141</v>
      </c>
      <c r="C32" s="231"/>
      <c r="D32" s="231"/>
      <c r="E32" s="231"/>
      <c r="F32" s="231"/>
      <c r="G32" s="231"/>
      <c r="H32" s="231"/>
      <c r="I32" s="231"/>
      <c r="J32" s="231"/>
      <c r="K32" s="231"/>
      <c r="L32" s="232"/>
      <c r="M32" s="9"/>
      <c r="N32" s="10"/>
      <c r="O32" s="11"/>
      <c r="P32" s="61"/>
      <c r="Q32" s="63"/>
      <c r="R32" s="63"/>
    </row>
    <row r="33" spans="1:20" ht="48.6" customHeight="1">
      <c r="A33" s="8"/>
      <c r="B33" s="47"/>
      <c r="C33" s="48" t="s">
        <v>93</v>
      </c>
      <c r="D33" s="187" t="s">
        <v>65</v>
      </c>
      <c r="E33" s="188"/>
      <c r="F33" s="188"/>
      <c r="G33" s="282" t="s">
        <v>59</v>
      </c>
      <c r="H33" s="188"/>
      <c r="I33" s="188"/>
      <c r="J33" s="188"/>
      <c r="K33" s="188"/>
      <c r="L33" s="283"/>
      <c r="M33" s="9"/>
      <c r="N33" s="10"/>
      <c r="O33" s="11"/>
      <c r="P33" s="61"/>
      <c r="Q33" s="63"/>
      <c r="R33" s="63"/>
    </row>
    <row r="34" spans="1:20" ht="27" customHeight="1">
      <c r="A34" s="8"/>
      <c r="B34" s="30">
        <v>1</v>
      </c>
      <c r="C34" s="82" t="s">
        <v>7</v>
      </c>
      <c r="D34" s="189" t="str">
        <f>IF(ISBLANK(D13)=TRUE, "", D13)</f>
        <v/>
      </c>
      <c r="E34" s="189"/>
      <c r="F34" s="189"/>
      <c r="G34" s="192" t="str">
        <f>IF(ISBLANK(D15)=TRUE, "", D15)</f>
        <v/>
      </c>
      <c r="H34" s="192"/>
      <c r="I34" s="192"/>
      <c r="J34" s="192"/>
      <c r="K34" s="192"/>
      <c r="L34" s="193"/>
      <c r="M34" s="15" t="s">
        <v>66</v>
      </c>
      <c r="N34" s="10"/>
      <c r="O34" s="11"/>
      <c r="P34" s="61"/>
      <c r="Q34" s="63"/>
      <c r="R34" s="63"/>
    </row>
    <row r="35" spans="1:20" ht="27" customHeight="1">
      <c r="A35" s="8"/>
      <c r="B35" s="30">
        <v>2</v>
      </c>
      <c r="C35" s="82"/>
      <c r="D35" s="190"/>
      <c r="E35" s="189"/>
      <c r="F35" s="189"/>
      <c r="G35" s="191"/>
      <c r="H35" s="192"/>
      <c r="I35" s="192"/>
      <c r="J35" s="192"/>
      <c r="K35" s="192"/>
      <c r="L35" s="193"/>
      <c r="M35" s="75"/>
      <c r="N35" s="10"/>
      <c r="O35" s="11"/>
      <c r="P35" s="61"/>
      <c r="Q35" s="63"/>
      <c r="R35" s="63"/>
    </row>
    <row r="36" spans="1:20" ht="27" customHeight="1">
      <c r="A36" s="8"/>
      <c r="B36" s="30">
        <v>3</v>
      </c>
      <c r="C36" s="72"/>
      <c r="D36" s="190"/>
      <c r="E36" s="189"/>
      <c r="F36" s="189"/>
      <c r="G36" s="191"/>
      <c r="H36" s="192"/>
      <c r="I36" s="192"/>
      <c r="J36" s="192"/>
      <c r="K36" s="192"/>
      <c r="L36" s="193"/>
      <c r="M36" s="9"/>
      <c r="N36" s="10"/>
      <c r="O36" s="11"/>
      <c r="P36" s="61"/>
      <c r="Q36" s="63"/>
      <c r="R36" s="63"/>
    </row>
    <row r="37" spans="1:20" ht="27" customHeight="1">
      <c r="A37" s="8"/>
      <c r="B37" s="30">
        <v>4</v>
      </c>
      <c r="C37" s="82"/>
      <c r="D37" s="190"/>
      <c r="E37" s="189"/>
      <c r="F37" s="189"/>
      <c r="G37" s="191"/>
      <c r="H37" s="192"/>
      <c r="I37" s="192"/>
      <c r="J37" s="192"/>
      <c r="K37" s="192"/>
      <c r="L37" s="193"/>
      <c r="M37" s="9"/>
      <c r="N37" s="10"/>
      <c r="O37" s="11"/>
      <c r="P37" s="61"/>
      <c r="Q37" s="63"/>
      <c r="R37" s="63"/>
    </row>
    <row r="38" spans="1:20" ht="33" customHeight="1">
      <c r="A38" s="8"/>
      <c r="B38" s="30">
        <v>5</v>
      </c>
      <c r="C38" s="82"/>
      <c r="D38" s="190"/>
      <c r="E38" s="189"/>
      <c r="F38" s="189"/>
      <c r="G38" s="191"/>
      <c r="H38" s="192"/>
      <c r="I38" s="192"/>
      <c r="J38" s="192"/>
      <c r="K38" s="192"/>
      <c r="L38" s="193"/>
      <c r="M38" s="9"/>
      <c r="N38" s="10"/>
      <c r="O38" s="11"/>
      <c r="P38" s="61"/>
      <c r="Q38" s="63"/>
      <c r="R38" s="63"/>
    </row>
    <row r="39" spans="1:20" ht="33" customHeight="1">
      <c r="A39" s="8"/>
      <c r="B39" s="30">
        <v>6</v>
      </c>
      <c r="C39" s="82"/>
      <c r="D39" s="190"/>
      <c r="E39" s="189"/>
      <c r="F39" s="189"/>
      <c r="G39" s="191"/>
      <c r="H39" s="192"/>
      <c r="I39" s="192"/>
      <c r="J39" s="192"/>
      <c r="K39" s="192"/>
      <c r="L39" s="193"/>
      <c r="M39" s="9"/>
      <c r="N39" s="10"/>
      <c r="O39" s="11"/>
      <c r="P39" s="61"/>
      <c r="Q39" s="63"/>
      <c r="R39" s="63"/>
    </row>
    <row r="40" spans="1:20" ht="33" customHeight="1">
      <c r="A40" s="8"/>
      <c r="B40" s="30">
        <v>7</v>
      </c>
      <c r="C40" s="82"/>
      <c r="D40" s="190"/>
      <c r="E40" s="189"/>
      <c r="F40" s="189"/>
      <c r="G40" s="191"/>
      <c r="H40" s="192"/>
      <c r="I40" s="192"/>
      <c r="J40" s="192"/>
      <c r="K40" s="192"/>
      <c r="L40" s="193"/>
      <c r="M40" s="9"/>
      <c r="N40" s="10"/>
      <c r="O40" s="11"/>
      <c r="P40" s="61"/>
      <c r="Q40" s="63"/>
      <c r="R40" s="63"/>
    </row>
    <row r="41" spans="1:20" ht="33" customHeight="1" thickBot="1">
      <c r="A41" s="8"/>
      <c r="B41" s="31">
        <v>8</v>
      </c>
      <c r="C41" s="67"/>
      <c r="D41" s="190"/>
      <c r="E41" s="189"/>
      <c r="F41" s="189"/>
      <c r="G41" s="191"/>
      <c r="H41" s="192"/>
      <c r="I41" s="192"/>
      <c r="J41" s="192"/>
      <c r="K41" s="192"/>
      <c r="L41" s="193"/>
      <c r="M41" s="9"/>
      <c r="N41" s="10"/>
      <c r="O41" s="11"/>
      <c r="P41" s="61"/>
      <c r="Q41" s="63"/>
      <c r="R41" s="63"/>
    </row>
    <row r="42" spans="1:20" ht="33" customHeight="1">
      <c r="A42" s="8"/>
      <c r="B42" s="8"/>
      <c r="C42" s="206" t="str">
        <f>IF(COUNTA(C34:C41)=0,"↑コレスポンディング・オーサーに'*'をつけてください。Put '*' for the corresponding author.","")</f>
        <v/>
      </c>
      <c r="D42" s="206"/>
      <c r="E42" s="206"/>
      <c r="F42" s="206"/>
      <c r="G42" s="206"/>
      <c r="H42" s="206"/>
      <c r="I42" s="206"/>
      <c r="J42" s="206"/>
      <c r="K42" s="206"/>
      <c r="L42" s="206"/>
      <c r="M42" s="9"/>
      <c r="N42" s="10"/>
      <c r="O42" s="11"/>
      <c r="P42" s="61"/>
      <c r="Q42" s="63"/>
      <c r="R42" s="63"/>
    </row>
    <row r="43" spans="1:20" ht="14.45" customHeight="1" thickBot="1">
      <c r="A43" s="8"/>
      <c r="B43" s="8"/>
      <c r="C43" s="28"/>
      <c r="D43" s="28"/>
      <c r="E43" s="28"/>
      <c r="F43" s="28"/>
      <c r="G43" s="28"/>
      <c r="H43" s="28"/>
      <c r="I43" s="28"/>
      <c r="J43" s="28"/>
      <c r="K43" s="28"/>
      <c r="L43" s="28"/>
      <c r="M43" s="9"/>
      <c r="N43" s="10"/>
      <c r="O43" s="11"/>
      <c r="P43" s="61"/>
      <c r="Q43" s="63"/>
      <c r="R43" s="63"/>
      <c r="T43" s="8"/>
    </row>
    <row r="44" spans="1:20" ht="13.15" customHeight="1">
      <c r="A44" s="8"/>
      <c r="B44" s="32" t="s">
        <v>128</v>
      </c>
      <c r="C44" s="33"/>
      <c r="D44" s="194">
        <v>6</v>
      </c>
      <c r="E44" s="34" t="s">
        <v>67</v>
      </c>
      <c r="F44" s="35"/>
      <c r="G44" s="256"/>
      <c r="H44" s="256"/>
      <c r="I44" s="256"/>
      <c r="J44" s="256"/>
      <c r="K44" s="260"/>
      <c r="L44" s="36"/>
      <c r="M44" s="9"/>
      <c r="N44" s="10"/>
      <c r="O44" s="11"/>
      <c r="P44" s="61">
        <f>+D44</f>
        <v>6</v>
      </c>
      <c r="Q44" s="63" t="s">
        <v>11</v>
      </c>
      <c r="R44" s="63"/>
      <c r="T44" s="8">
        <v>4</v>
      </c>
    </row>
    <row r="45" spans="1:20" ht="15" thickBot="1">
      <c r="A45" s="8"/>
      <c r="B45" s="37" t="s">
        <v>9</v>
      </c>
      <c r="C45" s="38"/>
      <c r="D45" s="195"/>
      <c r="E45" s="39" t="s">
        <v>10</v>
      </c>
      <c r="F45" s="35"/>
      <c r="G45" s="256"/>
      <c r="H45" s="256"/>
      <c r="I45" s="256"/>
      <c r="J45" s="256"/>
      <c r="K45" s="260"/>
      <c r="L45" s="36"/>
      <c r="M45" s="9"/>
      <c r="N45" s="10"/>
      <c r="O45" s="11"/>
      <c r="P45" s="61"/>
      <c r="Q45" s="63"/>
      <c r="R45" s="63"/>
      <c r="T45" s="8">
        <v>5</v>
      </c>
    </row>
    <row r="46" spans="1:20" ht="14.25" customHeight="1">
      <c r="A46" s="8"/>
      <c r="B46" s="40"/>
      <c r="C46" s="8"/>
      <c r="D46" s="41"/>
      <c r="E46" s="41"/>
      <c r="F46" s="28"/>
      <c r="G46" s="28"/>
      <c r="H46" s="28"/>
      <c r="I46" s="28"/>
      <c r="J46" s="28"/>
      <c r="K46" s="28"/>
      <c r="L46" s="28"/>
      <c r="M46" s="9"/>
      <c r="N46" s="10"/>
      <c r="O46" s="11"/>
      <c r="P46" s="61"/>
      <c r="Q46" s="63"/>
      <c r="R46" s="63"/>
      <c r="T46" s="8">
        <v>6</v>
      </c>
    </row>
    <row r="47" spans="1:20" ht="14.25" customHeight="1">
      <c r="A47" s="8"/>
      <c r="B47" s="40"/>
      <c r="C47" s="8"/>
      <c r="D47" s="41"/>
      <c r="E47" s="41"/>
      <c r="F47" s="28"/>
      <c r="G47" s="28"/>
      <c r="H47" s="28"/>
      <c r="I47" s="28"/>
      <c r="J47" s="28"/>
      <c r="K47" s="28"/>
      <c r="L47" s="28"/>
      <c r="M47" s="9"/>
      <c r="N47" s="10"/>
      <c r="O47" s="11"/>
      <c r="P47" s="61"/>
      <c r="Q47" s="63"/>
      <c r="R47" s="63"/>
    </row>
    <row r="48" spans="1:20" ht="14.25" customHeight="1">
      <c r="A48" s="8"/>
      <c r="B48" s="40"/>
      <c r="C48" s="8"/>
      <c r="D48" s="41"/>
      <c r="E48" s="41"/>
      <c r="F48" s="28"/>
      <c r="G48" s="28"/>
      <c r="H48" s="28"/>
      <c r="I48" s="28"/>
      <c r="J48" s="28"/>
      <c r="K48" s="28"/>
      <c r="L48" s="28"/>
      <c r="M48" s="9"/>
      <c r="N48" s="10"/>
      <c r="O48" s="11"/>
      <c r="P48" s="61"/>
      <c r="Q48" s="63"/>
      <c r="R48" s="63"/>
    </row>
    <row r="49" spans="1:18" ht="14.25" customHeight="1">
      <c r="A49" s="8"/>
      <c r="B49" s="40"/>
      <c r="C49" s="8"/>
      <c r="D49" s="41"/>
      <c r="E49" s="41"/>
      <c r="F49" s="28"/>
      <c r="G49" s="28"/>
      <c r="H49" s="28"/>
      <c r="I49" s="28"/>
      <c r="J49" s="28"/>
      <c r="K49" s="28"/>
      <c r="L49" s="28"/>
      <c r="M49" s="9"/>
      <c r="N49" s="10"/>
      <c r="O49" s="11"/>
      <c r="P49" s="61"/>
      <c r="Q49" s="63"/>
      <c r="R49" s="63"/>
    </row>
    <row r="50" spans="1:18" ht="14.25" customHeight="1">
      <c r="A50" s="8"/>
      <c r="B50" s="40"/>
      <c r="C50" s="8"/>
      <c r="D50" s="41"/>
      <c r="E50" s="41"/>
      <c r="F50" s="28"/>
      <c r="G50" s="28"/>
      <c r="H50" s="28"/>
      <c r="I50" s="28"/>
      <c r="J50" s="28"/>
      <c r="K50" s="28"/>
      <c r="L50" s="28"/>
      <c r="M50" s="9"/>
      <c r="N50" s="10"/>
      <c r="O50" s="11"/>
      <c r="P50" s="61"/>
      <c r="Q50" s="63"/>
      <c r="R50" s="63"/>
    </row>
    <row r="51" spans="1:18" ht="14.25" customHeight="1">
      <c r="A51" s="8"/>
      <c r="B51" s="40"/>
      <c r="C51" s="86" t="s">
        <v>145</v>
      </c>
      <c r="D51" s="41"/>
      <c r="E51" s="41"/>
      <c r="F51" s="28"/>
      <c r="G51" s="28"/>
      <c r="H51" s="28"/>
      <c r="I51" s="28"/>
      <c r="J51" s="28"/>
      <c r="K51" s="28"/>
      <c r="L51" s="28"/>
      <c r="M51" s="9"/>
      <c r="N51" s="10"/>
      <c r="O51" s="11"/>
      <c r="P51" s="61" t="b">
        <v>0</v>
      </c>
      <c r="Q51" s="63"/>
      <c r="R51" s="63"/>
    </row>
    <row r="52" spans="1:18" ht="14.25" customHeight="1">
      <c r="A52" s="8"/>
      <c r="B52" s="40"/>
      <c r="C52" s="8" t="s">
        <v>146</v>
      </c>
      <c r="D52" s="41"/>
      <c r="E52" s="41"/>
      <c r="F52" s="28"/>
      <c r="G52" s="28"/>
      <c r="H52" s="28"/>
      <c r="I52" s="28"/>
      <c r="J52" s="28"/>
      <c r="K52" s="28"/>
      <c r="L52" s="28"/>
      <c r="M52" s="9"/>
      <c r="N52" s="10"/>
      <c r="O52" s="11"/>
      <c r="P52" s="61"/>
      <c r="Q52" s="63"/>
      <c r="R52" s="63"/>
    </row>
    <row r="53" spans="1:18" ht="8.25" customHeight="1">
      <c r="A53" s="8"/>
      <c r="B53" s="40"/>
      <c r="C53" s="8"/>
      <c r="D53" s="41"/>
      <c r="E53" s="41"/>
      <c r="F53" s="28"/>
      <c r="G53" s="28"/>
      <c r="H53" s="28"/>
      <c r="I53" s="28"/>
      <c r="J53" s="28"/>
      <c r="K53" s="28"/>
      <c r="L53" s="28"/>
      <c r="M53" s="9"/>
      <c r="N53" s="10"/>
      <c r="O53" s="11"/>
      <c r="P53" s="61"/>
      <c r="Q53" s="63"/>
      <c r="R53" s="63"/>
    </row>
    <row r="54" spans="1:18" ht="14.25" customHeight="1">
      <c r="A54" s="8"/>
      <c r="B54" s="42"/>
      <c r="C54" s="8" t="s">
        <v>68</v>
      </c>
      <c r="D54" s="41"/>
      <c r="E54" s="41"/>
      <c r="F54" s="28"/>
      <c r="G54" s="28"/>
      <c r="H54" s="28"/>
      <c r="I54" s="28"/>
      <c r="J54" s="28"/>
      <c r="K54" s="28"/>
      <c r="L54" s="28"/>
      <c r="M54" s="9"/>
      <c r="N54" s="10"/>
      <c r="O54" s="11"/>
      <c r="P54" s="61" t="b">
        <v>0</v>
      </c>
      <c r="Q54" s="63"/>
      <c r="R54" s="63"/>
    </row>
    <row r="55" spans="1:18" ht="14.25" customHeight="1">
      <c r="A55" s="8"/>
      <c r="B55" s="40"/>
      <c r="C55" s="8" t="s">
        <v>12</v>
      </c>
      <c r="D55" s="41"/>
      <c r="E55" s="41"/>
      <c r="F55" s="28"/>
      <c r="G55" s="28"/>
      <c r="H55" s="28"/>
      <c r="I55" s="28"/>
      <c r="J55" s="28"/>
      <c r="K55" s="28"/>
      <c r="L55" s="28"/>
      <c r="M55" s="9"/>
      <c r="N55" s="10"/>
      <c r="O55" s="11"/>
      <c r="P55" s="61"/>
      <c r="Q55" s="63"/>
      <c r="R55" s="63"/>
    </row>
    <row r="56" spans="1:18" ht="14.25" customHeight="1">
      <c r="A56" s="8"/>
      <c r="B56" s="40"/>
      <c r="C56" s="8" t="s">
        <v>21</v>
      </c>
      <c r="D56" s="41"/>
      <c r="E56" s="41"/>
      <c r="F56" s="28"/>
      <c r="G56" s="28"/>
      <c r="H56" s="28"/>
      <c r="I56" s="28"/>
      <c r="J56" s="28"/>
      <c r="K56" s="28"/>
      <c r="L56" s="28"/>
      <c r="M56" s="9"/>
      <c r="N56" s="10"/>
      <c r="O56" s="11"/>
      <c r="P56" s="61"/>
      <c r="Q56" s="63"/>
      <c r="R56" s="63"/>
    </row>
    <row r="57" spans="1:18" ht="14.25" customHeight="1">
      <c r="A57" s="8"/>
      <c r="B57" s="40"/>
      <c r="C57" s="8" t="s">
        <v>22</v>
      </c>
      <c r="D57" s="41"/>
      <c r="E57" s="41"/>
      <c r="F57" s="28"/>
      <c r="G57" s="28"/>
      <c r="H57" s="28"/>
      <c r="I57" s="28"/>
      <c r="J57" s="28"/>
      <c r="K57" s="28"/>
      <c r="L57" s="28"/>
      <c r="M57" s="9"/>
      <c r="N57" s="10"/>
      <c r="O57" s="11"/>
      <c r="P57" s="61"/>
      <c r="Q57" s="63"/>
      <c r="R57" s="63"/>
    </row>
    <row r="58" spans="1:18" ht="14.25" customHeight="1">
      <c r="A58" s="8"/>
      <c r="B58" s="40"/>
      <c r="C58" s="8" t="s">
        <v>23</v>
      </c>
      <c r="D58" s="41"/>
      <c r="E58" s="41"/>
      <c r="F58" s="28"/>
      <c r="G58" s="28"/>
      <c r="H58" s="28"/>
      <c r="I58" s="28"/>
      <c r="J58" s="28"/>
      <c r="K58" s="28"/>
      <c r="L58" s="28"/>
      <c r="M58" s="9"/>
      <c r="N58" s="10"/>
      <c r="O58" s="11"/>
      <c r="P58" s="61"/>
      <c r="Q58" s="63"/>
      <c r="R58" s="63"/>
    </row>
    <row r="59" spans="1:18" ht="7.5" customHeight="1">
      <c r="A59" s="8"/>
      <c r="B59" s="40"/>
      <c r="C59" s="8"/>
      <c r="D59" s="41"/>
      <c r="E59" s="41"/>
      <c r="F59" s="28"/>
      <c r="G59" s="28"/>
      <c r="H59" s="28"/>
      <c r="I59" s="28"/>
      <c r="J59" s="28"/>
      <c r="K59" s="28"/>
      <c r="L59" s="28"/>
      <c r="M59" s="9"/>
      <c r="N59" s="10"/>
      <c r="O59" s="11"/>
      <c r="P59" s="61"/>
      <c r="Q59" s="63"/>
      <c r="R59" s="63"/>
    </row>
    <row r="60" spans="1:18" ht="14.25" customHeight="1">
      <c r="A60" s="8"/>
      <c r="B60" s="40"/>
      <c r="C60" s="77" t="s">
        <v>125</v>
      </c>
      <c r="D60" s="41"/>
      <c r="E60" s="41"/>
      <c r="F60" s="28"/>
      <c r="G60" s="28"/>
      <c r="H60" s="28"/>
      <c r="I60" s="28"/>
      <c r="J60" s="28"/>
      <c r="K60" s="28"/>
      <c r="L60" s="28"/>
      <c r="M60" s="9"/>
      <c r="N60" s="10"/>
      <c r="O60" s="11"/>
      <c r="P60" s="61" t="b">
        <v>0</v>
      </c>
      <c r="Q60" s="63"/>
      <c r="R60" s="63"/>
    </row>
    <row r="61" spans="1:18" ht="14.25" customHeight="1">
      <c r="A61" s="8"/>
      <c r="B61" s="40"/>
      <c r="C61" s="8" t="s">
        <v>126</v>
      </c>
      <c r="D61" s="41"/>
      <c r="E61" s="41"/>
      <c r="F61" s="28"/>
      <c r="G61" s="28"/>
      <c r="H61" s="28"/>
      <c r="I61" s="28"/>
      <c r="J61" s="28"/>
      <c r="K61" s="28"/>
      <c r="L61" s="28"/>
      <c r="M61" s="9"/>
      <c r="N61" s="10"/>
      <c r="O61" s="11"/>
      <c r="P61" s="61"/>
      <c r="Q61" s="63"/>
      <c r="R61" s="63"/>
    </row>
    <row r="62" spans="1:18" ht="8.25" customHeight="1">
      <c r="A62" s="8"/>
      <c r="B62" s="40"/>
      <c r="C62" s="8"/>
      <c r="D62" s="41"/>
      <c r="E62" s="41"/>
      <c r="F62" s="28"/>
      <c r="G62" s="28"/>
      <c r="H62" s="28"/>
      <c r="I62" s="28"/>
      <c r="J62" s="28"/>
      <c r="K62" s="28"/>
      <c r="L62" s="28"/>
      <c r="M62" s="9"/>
      <c r="N62" s="10"/>
      <c r="O62" s="11"/>
      <c r="P62" s="61"/>
      <c r="Q62" s="63"/>
      <c r="R62" s="63"/>
    </row>
    <row r="63" spans="1:18" ht="14.25" customHeight="1">
      <c r="A63" s="8"/>
      <c r="B63" s="40"/>
      <c r="C63" s="8" t="s">
        <v>69</v>
      </c>
      <c r="D63" s="41"/>
      <c r="E63" s="41"/>
      <c r="F63" s="28"/>
      <c r="G63" s="28"/>
      <c r="H63" s="28"/>
      <c r="I63" s="28"/>
      <c r="J63" s="28"/>
      <c r="K63" s="28"/>
      <c r="L63" s="28"/>
      <c r="M63" s="9"/>
      <c r="N63" s="10"/>
      <c r="O63" s="11"/>
      <c r="P63" s="61" t="b">
        <v>0</v>
      </c>
      <c r="Q63" s="63"/>
      <c r="R63" s="63"/>
    </row>
    <row r="64" spans="1:18" ht="14.25" customHeight="1">
      <c r="A64" s="8"/>
      <c r="B64" s="40"/>
      <c r="C64" s="8" t="s">
        <v>13</v>
      </c>
      <c r="D64" s="41"/>
      <c r="E64" s="41"/>
      <c r="F64" s="28"/>
      <c r="G64" s="28"/>
      <c r="H64" s="28"/>
      <c r="I64" s="28"/>
      <c r="J64" s="28"/>
      <c r="K64" s="28"/>
      <c r="L64" s="28"/>
      <c r="M64" s="9"/>
      <c r="N64" s="10"/>
      <c r="O64" s="11"/>
      <c r="P64" s="61"/>
      <c r="Q64" s="63"/>
      <c r="R64" s="63"/>
    </row>
    <row r="65" spans="1:18" ht="9" customHeight="1">
      <c r="A65" s="8"/>
      <c r="B65" s="40"/>
      <c r="C65" s="8"/>
      <c r="D65" s="41"/>
      <c r="E65" s="41"/>
      <c r="F65" s="28"/>
      <c r="G65" s="28"/>
      <c r="H65" s="28"/>
      <c r="I65" s="28"/>
      <c r="J65" s="28"/>
      <c r="K65" s="28"/>
      <c r="L65" s="28"/>
      <c r="M65" s="9"/>
      <c r="N65" s="10"/>
      <c r="O65" s="11"/>
      <c r="P65" s="61"/>
      <c r="Q65" s="63"/>
      <c r="R65" s="63"/>
    </row>
    <row r="66" spans="1:18" ht="14.25" customHeight="1">
      <c r="A66" s="8"/>
      <c r="B66" s="40"/>
      <c r="C66" s="8" t="s">
        <v>70</v>
      </c>
      <c r="D66" s="41"/>
      <c r="E66" s="41"/>
      <c r="F66" s="28"/>
      <c r="G66" s="28"/>
      <c r="H66" s="28"/>
      <c r="I66" s="28"/>
      <c r="J66" s="28"/>
      <c r="K66" s="28"/>
      <c r="L66" s="28"/>
      <c r="M66" s="9"/>
      <c r="N66" s="10"/>
      <c r="O66" s="11"/>
      <c r="P66" s="61" t="b">
        <v>0</v>
      </c>
      <c r="Q66" s="63"/>
      <c r="R66" s="63"/>
    </row>
    <row r="67" spans="1:18" ht="21" customHeight="1">
      <c r="A67" s="8"/>
      <c r="B67" s="40"/>
      <c r="C67" s="8" t="s">
        <v>71</v>
      </c>
      <c r="D67" s="41"/>
      <c r="E67" s="274"/>
      <c r="F67" s="275"/>
      <c r="G67" s="276"/>
      <c r="H67" s="28"/>
      <c r="I67" s="28"/>
      <c r="J67" s="28"/>
      <c r="K67" s="28"/>
      <c r="L67" s="28"/>
      <c r="M67" s="9"/>
      <c r="N67" s="10"/>
      <c r="O67" s="11"/>
      <c r="P67" s="61">
        <f>+E67</f>
        <v>0</v>
      </c>
      <c r="Q67" s="63"/>
      <c r="R67" s="63"/>
    </row>
    <row r="68" spans="1:18" ht="10.5" customHeight="1">
      <c r="A68" s="8"/>
      <c r="B68" s="40"/>
      <c r="C68" s="8"/>
      <c r="D68" s="41"/>
      <c r="E68" s="41"/>
      <c r="F68" s="41"/>
      <c r="G68" s="41"/>
      <c r="H68" s="28"/>
      <c r="I68" s="28"/>
      <c r="J68" s="28"/>
      <c r="K68" s="28"/>
      <c r="L68" s="28"/>
      <c r="M68" s="9"/>
      <c r="N68" s="10"/>
      <c r="O68" s="11"/>
      <c r="P68" s="61"/>
      <c r="Q68" s="63"/>
      <c r="R68" s="63"/>
    </row>
    <row r="69" spans="1:18" ht="14.25" customHeight="1">
      <c r="A69" s="8"/>
      <c r="B69" s="40"/>
      <c r="C69" s="8" t="s">
        <v>15</v>
      </c>
      <c r="D69" s="41"/>
      <c r="E69" s="41"/>
      <c r="F69" s="28"/>
      <c r="G69" s="28"/>
      <c r="H69" s="28"/>
      <c r="I69" s="28"/>
      <c r="J69" s="28"/>
      <c r="K69" s="28"/>
      <c r="L69" s="28"/>
      <c r="M69" s="9"/>
      <c r="N69" s="10"/>
      <c r="O69" s="11"/>
      <c r="P69" s="61" t="b">
        <v>0</v>
      </c>
      <c r="Q69" s="63"/>
      <c r="R69" s="63"/>
    </row>
    <row r="70" spans="1:18" ht="21.6" customHeight="1">
      <c r="A70" s="8"/>
      <c r="B70" s="40"/>
      <c r="C70" s="8" t="s">
        <v>16</v>
      </c>
      <c r="D70" s="41"/>
      <c r="E70" s="274"/>
      <c r="F70" s="275"/>
      <c r="G70" s="276"/>
      <c r="H70" s="28"/>
      <c r="I70" s="28"/>
      <c r="J70" s="28"/>
      <c r="K70" s="28"/>
      <c r="L70" s="28"/>
      <c r="M70" s="9"/>
      <c r="N70" s="10"/>
      <c r="O70" s="11"/>
      <c r="P70" s="61">
        <f>+E70</f>
        <v>0</v>
      </c>
      <c r="Q70" s="63"/>
      <c r="R70" s="63"/>
    </row>
    <row r="71" spans="1:18" ht="14.25" customHeight="1">
      <c r="A71" s="8"/>
      <c r="B71" s="40"/>
      <c r="C71" s="8"/>
      <c r="D71" s="41"/>
      <c r="E71" s="41"/>
      <c r="F71" s="28"/>
      <c r="G71" s="28"/>
      <c r="H71" s="28"/>
      <c r="I71" s="28"/>
      <c r="J71" s="28"/>
      <c r="K71" s="28"/>
      <c r="L71" s="28"/>
      <c r="M71" s="9"/>
      <c r="N71" s="10"/>
      <c r="O71" s="11"/>
      <c r="P71" s="61"/>
      <c r="Q71" s="63"/>
      <c r="R71" s="63"/>
    </row>
    <row r="72" spans="1:18" ht="14.25" customHeight="1">
      <c r="A72" s="8"/>
      <c r="B72" s="40"/>
      <c r="C72" s="8"/>
      <c r="D72" s="41"/>
      <c r="E72" s="41"/>
      <c r="F72" s="28"/>
      <c r="G72" s="28"/>
      <c r="H72" s="28"/>
      <c r="I72" s="28"/>
      <c r="J72" s="28"/>
      <c r="K72" s="28"/>
      <c r="L72" s="28"/>
      <c r="M72" s="9"/>
      <c r="N72" s="10"/>
      <c r="O72" s="11"/>
      <c r="P72" s="61"/>
      <c r="Q72" s="63"/>
      <c r="R72" s="63"/>
    </row>
    <row r="73" spans="1:18" ht="14.25" customHeight="1">
      <c r="A73" s="8"/>
      <c r="B73" s="40"/>
      <c r="C73" s="8"/>
      <c r="D73" s="41"/>
      <c r="E73" s="41"/>
      <c r="F73" s="28"/>
      <c r="G73" s="28"/>
      <c r="H73" s="28"/>
      <c r="I73" s="28"/>
      <c r="J73" s="28"/>
      <c r="K73" s="28"/>
      <c r="L73" s="28"/>
      <c r="M73" s="9"/>
      <c r="N73" s="10"/>
      <c r="O73" s="11"/>
      <c r="P73" s="61"/>
      <c r="Q73" s="63"/>
      <c r="R73" s="63"/>
    </row>
    <row r="74" spans="1:18" ht="14.25" customHeight="1">
      <c r="A74" s="8"/>
      <c r="B74" s="76" t="s">
        <v>124</v>
      </c>
      <c r="C74" s="8"/>
      <c r="D74" s="41"/>
      <c r="E74" s="41"/>
      <c r="F74" s="28"/>
      <c r="G74" s="28"/>
      <c r="H74" s="28"/>
      <c r="I74" s="28"/>
      <c r="J74" s="28"/>
      <c r="K74" s="28"/>
      <c r="L74" s="28"/>
      <c r="M74" s="9"/>
      <c r="N74" s="10"/>
      <c r="O74" s="11"/>
      <c r="P74" s="61"/>
      <c r="Q74" s="63"/>
      <c r="R74" s="63"/>
    </row>
    <row r="75" spans="1:18" ht="14.25" customHeight="1">
      <c r="A75" s="8"/>
      <c r="B75" s="43" t="s">
        <v>17</v>
      </c>
      <c r="C75" s="8"/>
      <c r="D75" s="41"/>
      <c r="E75" s="41"/>
      <c r="F75" s="28"/>
      <c r="G75" s="28"/>
      <c r="H75" s="28"/>
      <c r="I75" s="28"/>
      <c r="J75" s="28"/>
      <c r="K75" s="28"/>
      <c r="L75" s="28"/>
      <c r="M75" s="9"/>
      <c r="N75" s="10"/>
      <c r="O75" s="11"/>
      <c r="P75" s="61"/>
      <c r="Q75" s="63"/>
      <c r="R75" s="63"/>
    </row>
    <row r="76" spans="1:18" ht="14.25" customHeight="1" thickBot="1">
      <c r="A76" s="8"/>
      <c r="B76" s="43" t="s">
        <v>18</v>
      </c>
      <c r="C76" s="8"/>
      <c r="D76" s="41"/>
      <c r="E76" s="41"/>
      <c r="F76" s="28"/>
      <c r="G76" s="28"/>
      <c r="H76" s="28"/>
      <c r="I76" s="28"/>
      <c r="J76" s="28"/>
      <c r="K76" s="28"/>
      <c r="L76" s="28"/>
      <c r="M76" s="9"/>
      <c r="N76" s="10"/>
      <c r="O76" s="11"/>
      <c r="P76" s="61"/>
      <c r="Q76" s="63"/>
      <c r="R76" s="63"/>
    </row>
    <row r="77" spans="1:18" ht="14.25" customHeight="1">
      <c r="A77" s="8"/>
      <c r="B77" s="196" t="s">
        <v>106</v>
      </c>
      <c r="C77" s="179"/>
      <c r="D77" s="179"/>
      <c r="E77" s="179"/>
      <c r="F77" s="179"/>
      <c r="G77" s="179"/>
      <c r="H77" s="179"/>
      <c r="I77" s="179"/>
      <c r="J77" s="179"/>
      <c r="K77" s="179"/>
      <c r="L77" s="180"/>
      <c r="M77" s="9"/>
      <c r="N77" s="10"/>
      <c r="O77" s="11"/>
      <c r="P77" s="61" t="str">
        <f>+B77</f>
        <v>付記の記述</v>
      </c>
      <c r="Q77" s="63"/>
      <c r="R77" s="63"/>
    </row>
    <row r="78" spans="1:18" ht="14.25" customHeight="1">
      <c r="A78" s="8"/>
      <c r="B78" s="181"/>
      <c r="C78" s="182"/>
      <c r="D78" s="182"/>
      <c r="E78" s="182"/>
      <c r="F78" s="182"/>
      <c r="G78" s="182"/>
      <c r="H78" s="182"/>
      <c r="I78" s="182"/>
      <c r="J78" s="182"/>
      <c r="K78" s="182"/>
      <c r="L78" s="183"/>
      <c r="M78" s="9"/>
      <c r="N78" s="10"/>
      <c r="O78" s="11"/>
      <c r="P78" s="61"/>
      <c r="Q78" s="63"/>
      <c r="R78" s="63"/>
    </row>
    <row r="79" spans="1:18" ht="14.25" customHeight="1">
      <c r="A79" s="8"/>
      <c r="B79" s="181"/>
      <c r="C79" s="182"/>
      <c r="D79" s="182"/>
      <c r="E79" s="182"/>
      <c r="F79" s="182"/>
      <c r="G79" s="182"/>
      <c r="H79" s="182"/>
      <c r="I79" s="182"/>
      <c r="J79" s="182"/>
      <c r="K79" s="182"/>
      <c r="L79" s="183"/>
      <c r="M79" s="9"/>
      <c r="N79" s="10"/>
      <c r="O79" s="11"/>
      <c r="P79" s="61"/>
      <c r="Q79" s="63"/>
      <c r="R79" s="63"/>
    </row>
    <row r="80" spans="1:18" ht="14.25" customHeight="1" thickBot="1">
      <c r="A80" s="8"/>
      <c r="B80" s="184"/>
      <c r="C80" s="185"/>
      <c r="D80" s="185"/>
      <c r="E80" s="185"/>
      <c r="F80" s="185"/>
      <c r="G80" s="185"/>
      <c r="H80" s="185"/>
      <c r="I80" s="185"/>
      <c r="J80" s="185"/>
      <c r="K80" s="185"/>
      <c r="L80" s="186"/>
      <c r="M80" s="9"/>
      <c r="N80" s="10"/>
      <c r="O80" s="11"/>
      <c r="P80" s="61"/>
      <c r="Q80" s="63"/>
      <c r="R80" s="63"/>
    </row>
    <row r="81" spans="1:18" ht="14.25" customHeight="1">
      <c r="A81" s="8"/>
      <c r="B81" s="43"/>
      <c r="C81" s="8"/>
      <c r="D81" s="41"/>
      <c r="E81" s="41"/>
      <c r="F81" s="28"/>
      <c r="G81" s="28"/>
      <c r="H81" s="28"/>
      <c r="I81" s="28"/>
      <c r="J81" s="28"/>
      <c r="K81" s="28"/>
      <c r="L81" s="28"/>
      <c r="M81" s="9"/>
      <c r="N81" s="10"/>
      <c r="O81" s="11"/>
      <c r="P81" s="61"/>
      <c r="Q81" s="63"/>
      <c r="R81" s="63"/>
    </row>
    <row r="82" spans="1:18" ht="14.25" customHeight="1">
      <c r="A82" s="8"/>
      <c r="B82" s="43" t="s">
        <v>72</v>
      </c>
      <c r="C82" s="8"/>
      <c r="D82" s="41"/>
      <c r="E82" s="41"/>
      <c r="F82" s="28"/>
      <c r="G82" s="28"/>
      <c r="H82" s="28"/>
      <c r="I82" s="28"/>
      <c r="J82" s="28"/>
      <c r="K82" s="28"/>
      <c r="L82" s="28"/>
      <c r="M82" s="9"/>
      <c r="N82" s="10"/>
      <c r="O82" s="11"/>
      <c r="P82" s="61"/>
      <c r="Q82" s="63"/>
      <c r="R82" s="63"/>
    </row>
    <row r="83" spans="1:18" ht="14.25" customHeight="1">
      <c r="A83" s="8"/>
      <c r="B83" s="43"/>
      <c r="C83" s="8" t="s">
        <v>73</v>
      </c>
      <c r="D83" s="41"/>
      <c r="E83" s="41"/>
      <c r="F83" s="28"/>
      <c r="G83" s="28"/>
      <c r="H83" s="28"/>
      <c r="I83" s="28"/>
      <c r="J83" s="28"/>
      <c r="K83" s="28"/>
      <c r="L83" s="28"/>
      <c r="M83" s="9"/>
      <c r="N83" s="10"/>
      <c r="O83" s="11"/>
      <c r="P83" s="61" t="b">
        <v>0</v>
      </c>
      <c r="Q83" s="63" t="s">
        <v>19</v>
      </c>
      <c r="R83" s="63"/>
    </row>
    <row r="84" spans="1:18" ht="14.25" customHeight="1">
      <c r="A84" s="8"/>
      <c r="B84" s="43"/>
      <c r="C84" s="8" t="s">
        <v>74</v>
      </c>
      <c r="D84" s="41"/>
      <c r="E84" s="41"/>
      <c r="F84" s="28"/>
      <c r="G84" s="28"/>
      <c r="H84" s="28"/>
      <c r="I84" s="28"/>
      <c r="J84" s="28"/>
      <c r="K84" s="28"/>
      <c r="L84" s="28"/>
      <c r="M84" s="9"/>
      <c r="N84" s="10"/>
      <c r="O84" s="11"/>
      <c r="P84" s="61" t="b">
        <v>0</v>
      </c>
      <c r="Q84" s="63" t="s">
        <v>20</v>
      </c>
      <c r="R84" s="63"/>
    </row>
    <row r="85" spans="1:18" ht="14.25" customHeight="1" thickBot="1">
      <c r="A85" s="8"/>
      <c r="B85" s="43"/>
      <c r="C85" s="8" t="s">
        <v>75</v>
      </c>
      <c r="D85" s="41"/>
      <c r="E85" s="41"/>
      <c r="F85" s="28"/>
      <c r="G85" s="28"/>
      <c r="H85" s="28"/>
      <c r="I85" s="28"/>
      <c r="J85" s="28"/>
      <c r="K85" s="28"/>
      <c r="L85" s="28"/>
      <c r="M85" s="9"/>
      <c r="N85" s="10"/>
      <c r="O85" s="11"/>
      <c r="P85" s="61"/>
      <c r="Q85" s="63"/>
      <c r="R85" s="63"/>
    </row>
    <row r="86" spans="1:18" ht="14.25" customHeight="1">
      <c r="A86" s="8"/>
      <c r="B86" s="43"/>
      <c r="C86" s="197"/>
      <c r="D86" s="198"/>
      <c r="E86" s="198"/>
      <c r="F86" s="198"/>
      <c r="G86" s="198"/>
      <c r="H86" s="198"/>
      <c r="I86" s="198"/>
      <c r="J86" s="198"/>
      <c r="K86" s="198"/>
      <c r="L86" s="199"/>
      <c r="M86" s="9"/>
      <c r="N86" s="10"/>
      <c r="O86" s="11"/>
      <c r="P86" s="61">
        <f>+C86</f>
        <v>0</v>
      </c>
      <c r="Q86" s="63" t="s">
        <v>25</v>
      </c>
      <c r="R86" s="63"/>
    </row>
    <row r="87" spans="1:18" ht="14.25" customHeight="1" thickBot="1">
      <c r="A87" s="8"/>
      <c r="B87" s="43"/>
      <c r="C87" s="200"/>
      <c r="D87" s="201"/>
      <c r="E87" s="201"/>
      <c r="F87" s="201"/>
      <c r="G87" s="201"/>
      <c r="H87" s="201"/>
      <c r="I87" s="201"/>
      <c r="J87" s="201"/>
      <c r="K87" s="201"/>
      <c r="L87" s="202"/>
      <c r="M87" s="9"/>
      <c r="N87" s="10"/>
      <c r="O87" s="11"/>
      <c r="P87" s="61"/>
      <c r="Q87" s="63"/>
      <c r="R87" s="63"/>
    </row>
    <row r="88" spans="1:18" ht="14.25" customHeight="1">
      <c r="A88" s="8"/>
      <c r="B88" s="43"/>
      <c r="C88" s="8"/>
      <c r="D88" s="41"/>
      <c r="E88" s="41"/>
      <c r="F88" s="28"/>
      <c r="G88" s="28"/>
      <c r="H88" s="28"/>
      <c r="I88" s="28"/>
      <c r="J88" s="28"/>
      <c r="K88" s="28"/>
      <c r="L88" s="28"/>
      <c r="M88" s="9"/>
      <c r="N88" s="10"/>
      <c r="O88" s="11"/>
      <c r="P88" s="61"/>
      <c r="Q88" s="63"/>
      <c r="R88" s="63"/>
    </row>
    <row r="89" spans="1:18" ht="14.25" customHeight="1">
      <c r="A89" s="8"/>
      <c r="B89" s="203" t="s">
        <v>142</v>
      </c>
      <c r="C89" s="204"/>
      <c r="D89" s="204"/>
      <c r="E89" s="204"/>
      <c r="F89" s="204"/>
      <c r="G89" s="204"/>
      <c r="H89" s="204"/>
      <c r="I89" s="204"/>
      <c r="J89" s="204"/>
      <c r="K89" s="204"/>
      <c r="L89" s="204"/>
      <c r="M89" s="9"/>
      <c r="N89" s="10"/>
      <c r="O89" s="11"/>
      <c r="P89" s="61"/>
      <c r="Q89" s="63"/>
      <c r="R89" s="63"/>
    </row>
    <row r="90" spans="1:18" ht="14.25" customHeight="1">
      <c r="A90" s="8"/>
      <c r="B90" s="204"/>
      <c r="C90" s="204"/>
      <c r="D90" s="204"/>
      <c r="E90" s="204"/>
      <c r="F90" s="204"/>
      <c r="G90" s="204"/>
      <c r="H90" s="204"/>
      <c r="I90" s="204"/>
      <c r="J90" s="204"/>
      <c r="K90" s="204"/>
      <c r="L90" s="204"/>
      <c r="M90" s="9"/>
      <c r="N90" s="10"/>
      <c r="O90" s="11"/>
      <c r="P90" s="61"/>
      <c r="Q90" s="63"/>
      <c r="R90" s="63"/>
    </row>
    <row r="91" spans="1:18" ht="7.5" customHeight="1">
      <c r="A91" s="8"/>
      <c r="B91" s="44"/>
      <c r="C91" s="44"/>
      <c r="D91" s="44"/>
      <c r="E91" s="44"/>
      <c r="F91" s="44"/>
      <c r="G91" s="44"/>
      <c r="H91" s="44"/>
      <c r="I91" s="44"/>
      <c r="J91" s="44"/>
      <c r="K91" s="44"/>
      <c r="L91" s="44"/>
      <c r="M91" s="9"/>
      <c r="N91" s="10"/>
      <c r="O91" s="11"/>
      <c r="P91" s="61"/>
      <c r="Q91" s="63"/>
      <c r="R91" s="63"/>
    </row>
    <row r="92" spans="1:18" ht="14.25" customHeight="1">
      <c r="A92" s="8"/>
      <c r="B92" s="44"/>
      <c r="C92" s="44" t="s">
        <v>76</v>
      </c>
      <c r="D92" s="44"/>
      <c r="E92" s="44"/>
      <c r="F92" s="44"/>
      <c r="G92" s="44"/>
      <c r="H92" s="44"/>
      <c r="I92" s="44"/>
      <c r="J92" s="44"/>
      <c r="K92" s="44"/>
      <c r="L92" s="44"/>
      <c r="M92" s="9"/>
      <c r="N92" s="10"/>
      <c r="O92" s="11"/>
      <c r="P92" s="61" t="b">
        <v>0</v>
      </c>
      <c r="Q92" s="63" t="s">
        <v>26</v>
      </c>
      <c r="R92" s="63"/>
    </row>
    <row r="93" spans="1:18" ht="14.25" customHeight="1" thickBot="1">
      <c r="A93" s="8"/>
      <c r="B93" s="43"/>
      <c r="C93" s="8" t="s">
        <v>77</v>
      </c>
      <c r="D93" s="41"/>
      <c r="E93" s="41"/>
      <c r="F93" s="28"/>
      <c r="G93" s="28"/>
      <c r="H93" s="28"/>
      <c r="I93" s="28"/>
      <c r="J93" s="28"/>
      <c r="K93" s="28"/>
      <c r="L93" s="28"/>
      <c r="M93" s="9"/>
      <c r="N93" s="10"/>
      <c r="O93" s="11"/>
      <c r="P93" s="61"/>
      <c r="Q93" s="63"/>
      <c r="R93" s="63"/>
    </row>
    <row r="94" spans="1:18" ht="14.25" customHeight="1">
      <c r="A94" s="8"/>
      <c r="B94" s="43"/>
      <c r="C94" s="178"/>
      <c r="D94" s="179"/>
      <c r="E94" s="179"/>
      <c r="F94" s="179"/>
      <c r="G94" s="179"/>
      <c r="H94" s="179"/>
      <c r="I94" s="179"/>
      <c r="J94" s="179"/>
      <c r="K94" s="179"/>
      <c r="L94" s="180"/>
      <c r="M94" s="9"/>
      <c r="N94" s="10"/>
      <c r="O94" s="11"/>
      <c r="P94" s="61">
        <f>+C94</f>
        <v>0</v>
      </c>
      <c r="Q94" s="63"/>
      <c r="R94" s="63"/>
    </row>
    <row r="95" spans="1:18" ht="14.25" customHeight="1">
      <c r="A95" s="8"/>
      <c r="B95" s="43"/>
      <c r="C95" s="181"/>
      <c r="D95" s="182"/>
      <c r="E95" s="182"/>
      <c r="F95" s="182"/>
      <c r="G95" s="182"/>
      <c r="H95" s="182"/>
      <c r="I95" s="182"/>
      <c r="J95" s="182"/>
      <c r="K95" s="182"/>
      <c r="L95" s="183"/>
      <c r="M95" s="9"/>
      <c r="N95" s="10"/>
      <c r="O95" s="11"/>
      <c r="P95" s="61"/>
      <c r="Q95" s="63"/>
      <c r="R95" s="63"/>
    </row>
    <row r="96" spans="1:18" ht="14.25" customHeight="1">
      <c r="A96" s="8"/>
      <c r="B96" s="43"/>
      <c r="C96" s="181"/>
      <c r="D96" s="182"/>
      <c r="E96" s="182"/>
      <c r="F96" s="182"/>
      <c r="G96" s="182"/>
      <c r="H96" s="182"/>
      <c r="I96" s="182"/>
      <c r="J96" s="182"/>
      <c r="K96" s="182"/>
      <c r="L96" s="183"/>
      <c r="M96" s="9"/>
      <c r="N96" s="10"/>
      <c r="O96" s="11"/>
      <c r="P96" s="61"/>
      <c r="Q96" s="63"/>
      <c r="R96" s="63"/>
    </row>
    <row r="97" spans="1:18" ht="14.25" customHeight="1" thickBot="1">
      <c r="A97" s="8"/>
      <c r="B97" s="43"/>
      <c r="C97" s="184"/>
      <c r="D97" s="185"/>
      <c r="E97" s="185"/>
      <c r="F97" s="185"/>
      <c r="G97" s="185"/>
      <c r="H97" s="185"/>
      <c r="I97" s="185"/>
      <c r="J97" s="185"/>
      <c r="K97" s="185"/>
      <c r="L97" s="186"/>
      <c r="M97" s="9"/>
      <c r="N97" s="10"/>
      <c r="O97" s="11"/>
      <c r="P97" s="61"/>
      <c r="Q97" s="63"/>
      <c r="R97" s="63"/>
    </row>
    <row r="98" spans="1:18" ht="14.25" customHeight="1">
      <c r="A98" s="8"/>
      <c r="B98" s="43"/>
      <c r="C98" s="8"/>
      <c r="D98" s="41"/>
      <c r="E98" s="41"/>
      <c r="F98" s="28"/>
      <c r="G98" s="28"/>
      <c r="H98" s="28"/>
      <c r="I98" s="28"/>
      <c r="J98" s="28"/>
      <c r="K98" s="28"/>
      <c r="L98" s="28"/>
      <c r="M98" s="9"/>
      <c r="N98" s="10"/>
      <c r="O98" s="11"/>
      <c r="P98" s="61"/>
      <c r="Q98" s="63"/>
      <c r="R98" s="63"/>
    </row>
    <row r="99" spans="1:18" ht="17.25" customHeight="1">
      <c r="A99" s="8"/>
      <c r="B99" s="257" t="s">
        <v>78</v>
      </c>
      <c r="C99" s="258"/>
      <c r="D99" s="258"/>
      <c r="E99" s="258"/>
      <c r="F99" s="258"/>
      <c r="G99" s="258"/>
      <c r="H99" s="258"/>
      <c r="I99" s="258"/>
      <c r="J99" s="258"/>
      <c r="K99" s="258"/>
      <c r="L99" s="258"/>
      <c r="M99" s="9"/>
      <c r="N99" s="10"/>
      <c r="O99" s="11"/>
      <c r="P99" s="61"/>
      <c r="Q99" s="63"/>
      <c r="R99" s="63"/>
    </row>
    <row r="100" spans="1:18" ht="17.25" customHeight="1">
      <c r="A100" s="8"/>
      <c r="B100" s="258"/>
      <c r="C100" s="258"/>
      <c r="D100" s="258"/>
      <c r="E100" s="258"/>
      <c r="F100" s="258"/>
      <c r="G100" s="258"/>
      <c r="H100" s="258"/>
      <c r="I100" s="258"/>
      <c r="J100" s="258"/>
      <c r="K100" s="258"/>
      <c r="L100" s="258"/>
      <c r="M100" s="9"/>
      <c r="N100" s="10"/>
      <c r="O100" s="11"/>
      <c r="P100" s="61"/>
      <c r="Q100" s="63"/>
      <c r="R100" s="63"/>
    </row>
    <row r="101" spans="1:18" ht="14.25" customHeight="1">
      <c r="A101" s="8"/>
      <c r="B101" s="257" t="s">
        <v>24</v>
      </c>
      <c r="C101" s="258"/>
      <c r="D101" s="258"/>
      <c r="E101" s="258"/>
      <c r="F101" s="258"/>
      <c r="G101" s="258"/>
      <c r="H101" s="258"/>
      <c r="I101" s="258"/>
      <c r="J101" s="258"/>
      <c r="K101" s="258"/>
      <c r="L101" s="258"/>
      <c r="M101" s="9"/>
      <c r="N101" s="10"/>
      <c r="O101" s="11"/>
      <c r="P101" s="61"/>
    </row>
    <row r="102" spans="1:18" ht="14.25" customHeight="1">
      <c r="A102" s="8"/>
      <c r="B102" s="258"/>
      <c r="C102" s="258"/>
      <c r="D102" s="258"/>
      <c r="E102" s="258"/>
      <c r="F102" s="258"/>
      <c r="G102" s="258"/>
      <c r="H102" s="258"/>
      <c r="I102" s="258"/>
      <c r="J102" s="258"/>
      <c r="K102" s="258"/>
      <c r="L102" s="258"/>
      <c r="M102" s="9"/>
      <c r="N102" s="10"/>
      <c r="O102" s="11"/>
    </row>
    <row r="103" spans="1:18" ht="14.25" customHeight="1">
      <c r="A103" s="8"/>
      <c r="B103" s="259"/>
      <c r="C103" s="259"/>
      <c r="D103" s="259"/>
      <c r="E103" s="259"/>
      <c r="F103" s="259"/>
      <c r="G103" s="259"/>
      <c r="H103" s="259"/>
      <c r="I103" s="259"/>
      <c r="J103" s="259"/>
      <c r="K103" s="259"/>
      <c r="L103" s="259"/>
      <c r="M103" s="9"/>
      <c r="N103" s="10"/>
      <c r="O103" s="11"/>
    </row>
    <row r="104" spans="1:18" ht="14.25" customHeight="1">
      <c r="B104" s="49"/>
      <c r="C104" s="49"/>
      <c r="D104" s="49"/>
      <c r="E104" s="49"/>
      <c r="F104" s="49"/>
      <c r="G104" s="49"/>
      <c r="H104" s="49"/>
      <c r="I104" s="49"/>
      <c r="J104" s="49"/>
      <c r="K104" s="49"/>
      <c r="L104" s="49"/>
    </row>
    <row r="105" spans="1:18" ht="14.25" customHeight="1">
      <c r="B105" s="49"/>
      <c r="C105" s="49"/>
      <c r="D105" s="49"/>
      <c r="E105" s="49"/>
      <c r="F105" s="49"/>
      <c r="G105" s="49"/>
      <c r="H105" s="49"/>
      <c r="I105" s="49"/>
      <c r="J105" s="49"/>
      <c r="K105" s="49"/>
      <c r="L105" s="49"/>
    </row>
    <row r="106" spans="1:18" ht="14.25" customHeight="1">
      <c r="B106" s="49"/>
      <c r="C106" s="49"/>
      <c r="D106" s="49"/>
      <c r="E106" s="49"/>
      <c r="F106" s="49"/>
      <c r="G106" s="49"/>
      <c r="H106" s="49"/>
      <c r="I106" s="49"/>
      <c r="J106" s="49"/>
      <c r="K106" s="49"/>
      <c r="L106" s="49"/>
    </row>
    <row r="107" spans="1:18" ht="14.25" customHeight="1">
      <c r="B107" s="49"/>
      <c r="C107" s="49"/>
      <c r="D107" s="49"/>
      <c r="E107" s="49"/>
      <c r="F107" s="49"/>
      <c r="G107" s="49"/>
      <c r="H107" s="49"/>
      <c r="I107" s="49"/>
      <c r="J107" s="49"/>
      <c r="K107" s="49"/>
      <c r="L107" s="49"/>
    </row>
    <row r="108" spans="1:18" ht="14.25" customHeight="1">
      <c r="B108" s="49"/>
      <c r="C108" s="49"/>
      <c r="D108" s="49"/>
      <c r="E108" s="49"/>
      <c r="F108" s="49"/>
      <c r="G108" s="49"/>
      <c r="H108" s="49"/>
      <c r="I108" s="49"/>
      <c r="J108" s="49"/>
      <c r="K108" s="49"/>
      <c r="L108" s="49"/>
    </row>
    <row r="109" spans="1:18" ht="14.25" customHeight="1">
      <c r="B109" s="49"/>
      <c r="C109" s="49"/>
      <c r="D109" s="49"/>
      <c r="E109" s="49"/>
      <c r="F109" s="49"/>
      <c r="G109" s="49"/>
      <c r="H109" s="49"/>
      <c r="I109" s="49"/>
      <c r="J109" s="49"/>
      <c r="K109" s="49"/>
      <c r="L109" s="49"/>
    </row>
    <row r="110" spans="1:18" ht="14.25" customHeight="1">
      <c r="B110" s="7"/>
      <c r="D110" s="50"/>
      <c r="E110" s="50"/>
      <c r="F110" s="51"/>
      <c r="G110" s="51"/>
      <c r="H110" s="51"/>
      <c r="I110" s="51"/>
      <c r="J110" s="51"/>
      <c r="K110" s="51"/>
      <c r="L110" s="51"/>
    </row>
  </sheetData>
  <sheetProtection password="C6C4" sheet="1" objects="1" scenarios="1" selectLockedCells="1"/>
  <dataConsolidate/>
  <mergeCells count="78">
    <mergeCell ref="B1:L2"/>
    <mergeCell ref="G36:L36"/>
    <mergeCell ref="K3:L3"/>
    <mergeCell ref="K4:L4"/>
    <mergeCell ref="C5:L5"/>
    <mergeCell ref="H15:L15"/>
    <mergeCell ref="G33:L33"/>
    <mergeCell ref="G34:L34"/>
    <mergeCell ref="G35:L35"/>
    <mergeCell ref="B17:C18"/>
    <mergeCell ref="B12:L12"/>
    <mergeCell ref="B20:L20"/>
    <mergeCell ref="F24:G24"/>
    <mergeCell ref="F13:G13"/>
    <mergeCell ref="H13:L13"/>
    <mergeCell ref="B22:C23"/>
    <mergeCell ref="G44:J45"/>
    <mergeCell ref="B101:L103"/>
    <mergeCell ref="K44:K45"/>
    <mergeCell ref="H24:L24"/>
    <mergeCell ref="D40:F40"/>
    <mergeCell ref="B26:C27"/>
    <mergeCell ref="B99:L100"/>
    <mergeCell ref="H25:L25"/>
    <mergeCell ref="K26:L26"/>
    <mergeCell ref="K27:L27"/>
    <mergeCell ref="B24:C25"/>
    <mergeCell ref="D24:E25"/>
    <mergeCell ref="E27:J27"/>
    <mergeCell ref="E26:J26"/>
    <mergeCell ref="E67:G67"/>
    <mergeCell ref="E70:G70"/>
    <mergeCell ref="D22:E23"/>
    <mergeCell ref="F22:G22"/>
    <mergeCell ref="H22:L22"/>
    <mergeCell ref="B21:L21"/>
    <mergeCell ref="F14:G14"/>
    <mergeCell ref="F15:G15"/>
    <mergeCell ref="F23:G23"/>
    <mergeCell ref="B13:C14"/>
    <mergeCell ref="D13:E14"/>
    <mergeCell ref="N22:O23"/>
    <mergeCell ref="C42:L42"/>
    <mergeCell ref="G37:L37"/>
    <mergeCell ref="F16:G16"/>
    <mergeCell ref="B15:C16"/>
    <mergeCell ref="D15:E16"/>
    <mergeCell ref="H16:L16"/>
    <mergeCell ref="K17:L17"/>
    <mergeCell ref="K18:L18"/>
    <mergeCell ref="E18:J18"/>
    <mergeCell ref="E17:J17"/>
    <mergeCell ref="D41:F41"/>
    <mergeCell ref="B32:L32"/>
    <mergeCell ref="B29:L29"/>
    <mergeCell ref="B30:L30"/>
    <mergeCell ref="F25:G25"/>
    <mergeCell ref="C94:L97"/>
    <mergeCell ref="D33:F33"/>
    <mergeCell ref="D34:F34"/>
    <mergeCell ref="D35:F35"/>
    <mergeCell ref="D36:F36"/>
    <mergeCell ref="D37:F37"/>
    <mergeCell ref="D38:F38"/>
    <mergeCell ref="D39:F39"/>
    <mergeCell ref="G39:L39"/>
    <mergeCell ref="G40:L40"/>
    <mergeCell ref="D44:D45"/>
    <mergeCell ref="B77:L80"/>
    <mergeCell ref="C86:L87"/>
    <mergeCell ref="B89:L90"/>
    <mergeCell ref="G38:L38"/>
    <mergeCell ref="G41:L41"/>
    <mergeCell ref="J9:L9"/>
    <mergeCell ref="F8:I8"/>
    <mergeCell ref="F9:I9"/>
    <mergeCell ref="B8:D8"/>
    <mergeCell ref="B9:D9"/>
  </mergeCells>
  <phoneticPr fontId="1"/>
  <conditionalFormatting sqref="D22 H22 H24:L24 D24:E24 H25 D26:E27 K27 H23:I23 K23:L23">
    <cfRule type="expression" dxfId="17" priority="11">
      <formula>$P$21=TRUE</formula>
    </cfRule>
  </conditionalFormatting>
  <conditionalFormatting sqref="J23">
    <cfRule type="expression" dxfId="16" priority="10">
      <formula>$P$21=TRUE</formula>
    </cfRule>
  </conditionalFormatting>
  <conditionalFormatting sqref="C86:L87">
    <cfRule type="expression" dxfId="15" priority="4">
      <formula>$P$83=TRUE</formula>
    </cfRule>
  </conditionalFormatting>
  <conditionalFormatting sqref="C94:L97">
    <cfRule type="expression" dxfId="14" priority="3">
      <formula>$P$92=FALSE</formula>
    </cfRule>
  </conditionalFormatting>
  <conditionalFormatting sqref="E67:G67">
    <cfRule type="expression" dxfId="13" priority="2">
      <formula>$P$66=FALSE</formula>
    </cfRule>
  </conditionalFormatting>
  <conditionalFormatting sqref="E70:G70">
    <cfRule type="expression" dxfId="12" priority="1">
      <formula>$P$69=FALSE</formula>
    </cfRule>
  </conditionalFormatting>
  <dataValidations xWindow="789" yWindow="489" count="7">
    <dataValidation allowBlank="1" showErrorMessage="1" promptTitle="記入例 Example" prompt="農経太郎（阿栗経済大学大学院）・済民かおる*（阿栗経済大学）_x000a__x000a_NOKEI Taro(AGURI KEIZAI Univ), SUMITANI Kaoru*(AGURI KEIZAI Univ.)" sqref="C42"/>
    <dataValidation type="list" allowBlank="1" showInputMessage="1" showErrorMessage="1" sqref="D44:D45">
      <formula1>$T$44:$T$46</formula1>
    </dataValidation>
    <dataValidation type="list" allowBlank="1" showInputMessage="1" showErrorMessage="1" sqref="K27:L27 K18:L18">
      <formula1>$T$24:$T$25</formula1>
    </dataValidation>
    <dataValidation type="list" allowBlank="1" showInputMessage="1" showErrorMessage="1" sqref="H22:L22 H13:L13">
      <formula1>$R$13:$R$15</formula1>
    </dataValidation>
    <dataValidation type="list" allowBlank="1" showInputMessage="1" showErrorMessage="1" sqref="B9">
      <formula1>"農業経済研究, Japanese Journal of Agricultural Economics"</formula1>
    </dataValidation>
    <dataValidation type="list" allowBlank="1" showInputMessage="1" showErrorMessage="1" sqref="J9:L9">
      <formula1>$U$9:$U$20</formula1>
    </dataValidation>
    <dataValidation type="list" allowBlank="1" showInputMessage="1" showErrorMessage="1" sqref="F9:I9">
      <formula1>$T$9:$T$22</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Width="0" orientation="portrait" r:id="rId1"/>
  <colBreaks count="1" manualBreakCount="1">
    <brk id="13" max="1048575" man="1"/>
  </colBreaks>
  <ignoredErrors>
    <ignoredError sqref="H14 H23" numberStoredAsText="1"/>
    <ignoredError sqref="C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ltText="投稿者に同じ(Check the box if the first author/applicant is the corresponding author)">
                <anchor moveWithCells="1">
                  <from>
                    <xdr:col>3</xdr:col>
                    <xdr:colOff>209550</xdr:colOff>
                    <xdr:row>20</xdr:row>
                    <xdr:rowOff>9525</xdr:rowOff>
                  </from>
                  <to>
                    <xdr:col>9</xdr:col>
                    <xdr:colOff>438150</xdr:colOff>
                    <xdr:row>20</xdr:row>
                    <xdr:rowOff>333375</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1</xdr:col>
                    <xdr:colOff>247650</xdr:colOff>
                    <xdr:row>52</xdr:row>
                    <xdr:rowOff>66675</xdr:rowOff>
                  </from>
                  <to>
                    <xdr:col>2</xdr:col>
                    <xdr:colOff>323850</xdr:colOff>
                    <xdr:row>54</xdr:row>
                    <xdr:rowOff>19050</xdr:rowOff>
                  </to>
                </anchor>
              </controlPr>
            </control>
          </mc:Choice>
        </mc:AlternateContent>
        <mc:AlternateContent xmlns:mc="http://schemas.openxmlformats.org/markup-compatibility/2006">
          <mc:Choice Requires="x14">
            <control shapeId="1070" r:id="rId6" name="Check Box 46">
              <controlPr defaultSize="0" autoFill="0" autoLine="0" autoPict="0">
                <anchor moveWithCells="1">
                  <from>
                    <xdr:col>1</xdr:col>
                    <xdr:colOff>257175</xdr:colOff>
                    <xdr:row>58</xdr:row>
                    <xdr:rowOff>57150</xdr:rowOff>
                  </from>
                  <to>
                    <xdr:col>2</xdr:col>
                    <xdr:colOff>390525</xdr:colOff>
                    <xdr:row>60</xdr:row>
                    <xdr:rowOff>28575</xdr:rowOff>
                  </to>
                </anchor>
              </controlPr>
            </control>
          </mc:Choice>
        </mc:AlternateContent>
        <mc:AlternateContent xmlns:mc="http://schemas.openxmlformats.org/markup-compatibility/2006">
          <mc:Choice Requires="x14">
            <control shapeId="1074" r:id="rId7" name="Check Box 50">
              <controlPr defaultSize="0" autoFill="0" autoLine="0" autoPict="0">
                <anchor moveWithCells="1">
                  <from>
                    <xdr:col>1</xdr:col>
                    <xdr:colOff>266700</xdr:colOff>
                    <xdr:row>61</xdr:row>
                    <xdr:rowOff>76200</xdr:rowOff>
                  </from>
                  <to>
                    <xdr:col>2</xdr:col>
                    <xdr:colOff>333375</xdr:colOff>
                    <xdr:row>63</xdr:row>
                    <xdr:rowOff>38100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1</xdr:col>
                    <xdr:colOff>257175</xdr:colOff>
                    <xdr:row>64</xdr:row>
                    <xdr:rowOff>76200</xdr:rowOff>
                  </from>
                  <to>
                    <xdr:col>2</xdr:col>
                    <xdr:colOff>323850</xdr:colOff>
                    <xdr:row>66</xdr:row>
                    <xdr:rowOff>28575</xdr:rowOff>
                  </to>
                </anchor>
              </controlPr>
            </control>
          </mc:Choice>
        </mc:AlternateContent>
        <mc:AlternateContent xmlns:mc="http://schemas.openxmlformats.org/markup-compatibility/2006">
          <mc:Choice Requires="x14">
            <control shapeId="1082" r:id="rId9" name="Check Box 58">
              <controlPr defaultSize="0" autoFill="0" autoLine="0" autoPict="0">
                <anchor moveWithCells="1">
                  <from>
                    <xdr:col>1</xdr:col>
                    <xdr:colOff>276225</xdr:colOff>
                    <xdr:row>67</xdr:row>
                    <xdr:rowOff>104775</xdr:rowOff>
                  </from>
                  <to>
                    <xdr:col>2</xdr:col>
                    <xdr:colOff>333375</xdr:colOff>
                    <xdr:row>69</xdr:row>
                    <xdr:rowOff>28575</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1</xdr:col>
                    <xdr:colOff>209550</xdr:colOff>
                    <xdr:row>81</xdr:row>
                    <xdr:rowOff>161925</xdr:rowOff>
                  </from>
                  <to>
                    <xdr:col>2</xdr:col>
                    <xdr:colOff>285750</xdr:colOff>
                    <xdr:row>83</xdr:row>
                    <xdr:rowOff>38100</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1</xdr:col>
                    <xdr:colOff>209550</xdr:colOff>
                    <xdr:row>82</xdr:row>
                    <xdr:rowOff>152400</xdr:rowOff>
                  </from>
                  <to>
                    <xdr:col>2</xdr:col>
                    <xdr:colOff>285750</xdr:colOff>
                    <xdr:row>84</xdr:row>
                    <xdr:rowOff>28575</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1</xdr:col>
                    <xdr:colOff>228600</xdr:colOff>
                    <xdr:row>90</xdr:row>
                    <xdr:rowOff>66675</xdr:rowOff>
                  </from>
                  <to>
                    <xdr:col>2</xdr:col>
                    <xdr:colOff>285750</xdr:colOff>
                    <xdr:row>92</xdr:row>
                    <xdr:rowOff>28575</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1</xdr:col>
                    <xdr:colOff>247650</xdr:colOff>
                    <xdr:row>49</xdr:row>
                    <xdr:rowOff>142875</xdr:rowOff>
                  </from>
                  <to>
                    <xdr:col>2</xdr:col>
                    <xdr:colOff>323850</xdr:colOff>
                    <xdr:row>51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10"/>
  <sheetViews>
    <sheetView showGridLines="0" workbookViewId="0">
      <selection activeCell="C5" sqref="C5:L5"/>
    </sheetView>
  </sheetViews>
  <sheetFormatPr defaultColWidth="9" defaultRowHeight="13.5"/>
  <cols>
    <col min="1" max="1" width="9" style="46"/>
    <col min="2" max="2" width="8.25" style="46" customWidth="1"/>
    <col min="3" max="3" width="33.625" style="46" customWidth="1"/>
    <col min="4" max="4" width="11.5" style="46" customWidth="1"/>
    <col min="5" max="5" width="20.875" style="46" customWidth="1"/>
    <col min="6" max="6" width="19.875" style="46" customWidth="1"/>
    <col min="7" max="7" width="10.375" style="46" customWidth="1"/>
    <col min="8" max="8" width="6.75" style="46" customWidth="1"/>
    <col min="9" max="9" width="4.125" style="46" customWidth="1"/>
    <col min="10" max="10" width="16.5" style="46" customWidth="1"/>
    <col min="11" max="11" width="7.875" style="46" customWidth="1"/>
    <col min="12" max="12" width="16.5" style="46" customWidth="1"/>
    <col min="13" max="13" width="4.625" style="2" customWidth="1"/>
    <col min="14" max="14" width="59.625" style="3" customWidth="1"/>
    <col min="15" max="15" width="5.875" style="5" hidden="1" customWidth="1"/>
    <col min="16" max="16" width="20.75" style="6" hidden="1" customWidth="1"/>
    <col min="17" max="18" width="10.625" style="5" hidden="1" customWidth="1"/>
    <col min="19" max="19" width="10.625" style="1" hidden="1" customWidth="1"/>
    <col min="20" max="22" width="28.25" style="46" hidden="1" customWidth="1"/>
    <col min="23" max="16384" width="9" style="46"/>
  </cols>
  <sheetData>
    <row r="1" spans="1:21" ht="30" customHeight="1">
      <c r="A1" s="8"/>
      <c r="B1" s="334" t="s">
        <v>92</v>
      </c>
      <c r="C1" s="334"/>
      <c r="D1" s="334"/>
      <c r="E1" s="334"/>
      <c r="F1" s="334"/>
      <c r="G1" s="334"/>
      <c r="H1" s="334"/>
      <c r="I1" s="334"/>
      <c r="J1" s="334"/>
      <c r="K1" s="334"/>
      <c r="L1" s="334"/>
      <c r="M1" s="9"/>
      <c r="N1" s="10"/>
      <c r="O1" s="11"/>
      <c r="P1" s="65" t="s">
        <v>107</v>
      </c>
      <c r="Q1" s="66"/>
      <c r="R1" s="66"/>
    </row>
    <row r="2" spans="1:21" ht="13.9" customHeight="1" thickBot="1">
      <c r="A2" s="8"/>
      <c r="B2" s="334"/>
      <c r="C2" s="334"/>
      <c r="D2" s="334"/>
      <c r="E2" s="334"/>
      <c r="F2" s="334"/>
      <c r="G2" s="334"/>
      <c r="H2" s="334"/>
      <c r="I2" s="334"/>
      <c r="J2" s="334"/>
      <c r="K2" s="334"/>
      <c r="L2" s="334"/>
      <c r="M2" s="9"/>
      <c r="N2" s="10"/>
      <c r="O2" s="11"/>
      <c r="P2" s="61">
        <f>+H3</f>
        <v>0</v>
      </c>
      <c r="Q2" s="63" t="s">
        <v>39</v>
      </c>
      <c r="R2" s="63"/>
    </row>
    <row r="3" spans="1:21" ht="15" thickBot="1">
      <c r="A3" s="8"/>
      <c r="B3" s="8"/>
      <c r="C3" s="8"/>
      <c r="D3" s="8"/>
      <c r="E3" s="8"/>
      <c r="F3" s="12" t="s">
        <v>54</v>
      </c>
      <c r="G3" s="13"/>
      <c r="H3" s="14"/>
      <c r="I3" s="8"/>
      <c r="J3" s="8"/>
      <c r="K3" s="242"/>
      <c r="L3" s="242"/>
      <c r="M3" s="9"/>
      <c r="N3" s="10"/>
      <c r="O3" s="11"/>
      <c r="P3" s="61"/>
      <c r="Q3" s="63"/>
      <c r="R3" s="63"/>
    </row>
    <row r="4" spans="1:21" ht="16.149999999999999" customHeight="1">
      <c r="A4" s="8"/>
      <c r="B4" s="8"/>
      <c r="C4" s="15" t="str">
        <f>IF(ISBLANK(D13)=TRUE, " ",  CONCATENATE("この投稿票のファイル名を T_031", J14,L14, "(", D13, ")　としてください"))</f>
        <v>この投稿票のファイル名を T_0312223333(藍上植雄)　としてください</v>
      </c>
      <c r="D4" s="8"/>
      <c r="E4" s="8"/>
      <c r="F4" s="8"/>
      <c r="G4" s="8"/>
      <c r="H4" s="8"/>
      <c r="I4" s="8"/>
      <c r="J4" s="12"/>
      <c r="K4" s="242"/>
      <c r="L4" s="242"/>
      <c r="M4" s="16"/>
      <c r="N4" s="10"/>
      <c r="O4" s="11"/>
      <c r="P4" s="61"/>
      <c r="Q4" s="63"/>
      <c r="R4" s="63"/>
    </row>
    <row r="5" spans="1:21" ht="16.149999999999999" customHeight="1">
      <c r="A5" s="8"/>
      <c r="B5" s="8"/>
      <c r="C5" s="335" t="str">
        <f>IF(ISBLANK(D13)=TRUE,"",CONCATENATE("Name this submission form file as 'T_031",J14,L14,"(",D13,")'　"))</f>
        <v>Name this submission form file as 'T_0312223333(藍上植雄)'　</v>
      </c>
      <c r="D5" s="335"/>
      <c r="E5" s="335"/>
      <c r="F5" s="335"/>
      <c r="G5" s="335"/>
      <c r="H5" s="335"/>
      <c r="I5" s="335"/>
      <c r="J5" s="335"/>
      <c r="K5" s="335"/>
      <c r="L5" s="335"/>
      <c r="M5" s="9"/>
      <c r="N5" s="10"/>
      <c r="O5" s="11"/>
      <c r="P5" s="61"/>
      <c r="Q5" s="63"/>
      <c r="R5" s="63"/>
    </row>
    <row r="6" spans="1:21" ht="16.149999999999999" customHeight="1">
      <c r="A6" s="8"/>
      <c r="B6" s="8"/>
      <c r="C6" s="85"/>
      <c r="D6" s="85"/>
      <c r="E6" s="85"/>
      <c r="F6" s="70" t="s">
        <v>108</v>
      </c>
      <c r="G6" s="85"/>
      <c r="H6" s="71" t="s">
        <v>109</v>
      </c>
      <c r="I6" s="85"/>
      <c r="J6" s="85"/>
      <c r="K6" s="85"/>
      <c r="L6" s="85"/>
      <c r="M6" s="9"/>
      <c r="N6" s="10"/>
      <c r="O6" s="11"/>
      <c r="P6" s="61"/>
      <c r="Q6" s="63"/>
      <c r="R6" s="63"/>
    </row>
    <row r="7" spans="1:21" ht="16.149999999999999" customHeight="1" thickBot="1">
      <c r="A7" s="8"/>
      <c r="B7" s="8"/>
      <c r="C7" s="85"/>
      <c r="D7" s="85"/>
      <c r="E7" s="85"/>
      <c r="F7" s="85"/>
      <c r="G7" s="85"/>
      <c r="H7" s="85"/>
      <c r="I7" s="85"/>
      <c r="J7" s="85"/>
      <c r="K7" s="85"/>
      <c r="L7" s="85"/>
      <c r="M7" s="9"/>
      <c r="N7" s="10"/>
      <c r="O7" s="11"/>
      <c r="P7" s="61"/>
      <c r="Q7" s="63"/>
      <c r="R7" s="63"/>
    </row>
    <row r="8" spans="1:21" ht="16.149999999999999" customHeight="1" thickBot="1">
      <c r="A8" s="8"/>
      <c r="B8" s="167" t="s">
        <v>55</v>
      </c>
      <c r="C8" s="173"/>
      <c r="D8" s="174"/>
      <c r="E8" s="74"/>
      <c r="F8" s="167" t="s">
        <v>110</v>
      </c>
      <c r="G8" s="168"/>
      <c r="H8" s="168"/>
      <c r="I8" s="169"/>
      <c r="J8" s="78" t="s">
        <v>111</v>
      </c>
      <c r="K8" s="78"/>
      <c r="L8" s="79"/>
      <c r="M8" s="9"/>
      <c r="N8" s="10"/>
      <c r="O8" s="11"/>
      <c r="P8" s="61"/>
      <c r="Q8" s="63"/>
      <c r="R8" s="63"/>
    </row>
    <row r="9" spans="1:21" ht="16.149999999999999" customHeight="1" thickBot="1">
      <c r="A9" s="8"/>
      <c r="B9" s="326" t="s">
        <v>40</v>
      </c>
      <c r="C9" s="327"/>
      <c r="D9" s="328"/>
      <c r="E9" s="74"/>
      <c r="F9" s="329" t="s">
        <v>116</v>
      </c>
      <c r="G9" s="173"/>
      <c r="H9" s="173"/>
      <c r="I9" s="330"/>
      <c r="J9" s="331">
        <v>5</v>
      </c>
      <c r="K9" s="332"/>
      <c r="L9" s="333"/>
      <c r="M9" s="9"/>
      <c r="N9" s="10"/>
      <c r="O9" s="11"/>
      <c r="P9" s="61" t="str">
        <f>IF(B9="農業経済研究","和","英")</f>
        <v>和</v>
      </c>
      <c r="Q9" s="63"/>
      <c r="R9" s="63"/>
      <c r="T9" s="46" t="s">
        <v>114</v>
      </c>
      <c r="U9" s="46">
        <v>1</v>
      </c>
    </row>
    <row r="10" spans="1:21" ht="16.149999999999999" customHeight="1">
      <c r="A10" s="8"/>
      <c r="B10" s="8"/>
      <c r="C10" s="85"/>
      <c r="D10" s="85"/>
      <c r="E10" s="85"/>
      <c r="F10" s="85"/>
      <c r="G10" s="85"/>
      <c r="H10" s="85"/>
      <c r="I10" s="85"/>
      <c r="J10" s="85"/>
      <c r="K10" s="85"/>
      <c r="L10" s="85"/>
      <c r="M10" s="9"/>
      <c r="N10" s="10"/>
      <c r="O10" s="11"/>
      <c r="P10" s="61"/>
      <c r="Q10" s="63"/>
      <c r="R10" s="63"/>
      <c r="T10" s="46" t="s">
        <v>115</v>
      </c>
      <c r="U10" s="46">
        <v>2</v>
      </c>
    </row>
    <row r="11" spans="1:21" ht="15" thickBot="1">
      <c r="A11" s="8"/>
      <c r="B11" s="8"/>
      <c r="C11" s="8"/>
      <c r="D11" s="8"/>
      <c r="E11" s="8"/>
      <c r="F11" s="8"/>
      <c r="G11" s="8"/>
      <c r="H11" s="8"/>
      <c r="I11" s="8"/>
      <c r="J11" s="8"/>
      <c r="K11" s="8"/>
      <c r="L11" s="18"/>
      <c r="M11" s="9"/>
      <c r="N11" s="10"/>
      <c r="O11" s="11"/>
      <c r="P11" s="61"/>
      <c r="Q11" s="63"/>
      <c r="R11" s="63"/>
      <c r="T11" s="46" t="s">
        <v>113</v>
      </c>
      <c r="U11" s="46">
        <v>3</v>
      </c>
    </row>
    <row r="12" spans="1:21" ht="51" customHeight="1" thickBot="1">
      <c r="A12" s="8"/>
      <c r="B12" s="284" t="s">
        <v>143</v>
      </c>
      <c r="C12" s="285"/>
      <c r="D12" s="285"/>
      <c r="E12" s="285"/>
      <c r="F12" s="285"/>
      <c r="G12" s="285"/>
      <c r="H12" s="285"/>
      <c r="I12" s="285"/>
      <c r="J12" s="285"/>
      <c r="K12" s="285"/>
      <c r="L12" s="286"/>
      <c r="M12" s="9"/>
      <c r="N12" s="10"/>
      <c r="O12" s="19"/>
      <c r="P12" s="61"/>
      <c r="Q12" s="63" t="s">
        <v>33</v>
      </c>
      <c r="R12" s="63"/>
      <c r="T12" s="46" t="s">
        <v>116</v>
      </c>
      <c r="U12" s="46">
        <v>4</v>
      </c>
    </row>
    <row r="13" spans="1:21" ht="16.899999999999999" customHeight="1" thickBot="1">
      <c r="A13" s="8"/>
      <c r="B13" s="209" t="s">
        <v>56</v>
      </c>
      <c r="C13" s="210"/>
      <c r="D13" s="252" t="s">
        <v>148</v>
      </c>
      <c r="E13" s="253"/>
      <c r="F13" s="209" t="s">
        <v>57</v>
      </c>
      <c r="G13" s="210"/>
      <c r="H13" s="287" t="s">
        <v>5</v>
      </c>
      <c r="I13" s="287"/>
      <c r="J13" s="287"/>
      <c r="K13" s="287"/>
      <c r="L13" s="288"/>
      <c r="M13" s="9"/>
      <c r="N13" s="68"/>
      <c r="O13" s="68"/>
      <c r="P13" s="61" t="str">
        <f>+H13</f>
        <v>学生会員 student</v>
      </c>
      <c r="Q13" s="63"/>
      <c r="R13" s="64" t="s">
        <v>4</v>
      </c>
      <c r="T13" s="46" t="s">
        <v>117</v>
      </c>
      <c r="U13" s="46">
        <v>5</v>
      </c>
    </row>
    <row r="14" spans="1:21" ht="30" customHeight="1" thickBot="1">
      <c r="A14" s="8"/>
      <c r="B14" s="251"/>
      <c r="C14" s="244"/>
      <c r="D14" s="254"/>
      <c r="E14" s="255"/>
      <c r="F14" s="209" t="s">
        <v>58</v>
      </c>
      <c r="G14" s="210"/>
      <c r="H14" s="20" t="s">
        <v>1</v>
      </c>
      <c r="I14" s="21" t="s">
        <v>2</v>
      </c>
      <c r="J14" s="53" t="s">
        <v>36</v>
      </c>
      <c r="K14" s="84" t="s">
        <v>63</v>
      </c>
      <c r="L14" s="45" t="s">
        <v>153</v>
      </c>
      <c r="M14" s="9"/>
      <c r="N14" s="68"/>
      <c r="O14" s="68"/>
      <c r="P14" s="61" t="str">
        <f>+H14&amp;"-"&amp;J14&amp;"-"&amp;L14</f>
        <v>031-222-3333</v>
      </c>
      <c r="Q14" s="63" t="s">
        <v>27</v>
      </c>
      <c r="R14" s="64" t="s">
        <v>5</v>
      </c>
      <c r="T14" s="46" t="s">
        <v>118</v>
      </c>
      <c r="U14" s="46">
        <v>6</v>
      </c>
    </row>
    <row r="15" spans="1:21" ht="23.25" customHeight="1" thickBot="1">
      <c r="A15" s="8"/>
      <c r="B15" s="209" t="s">
        <v>59</v>
      </c>
      <c r="C15" s="210"/>
      <c r="D15" s="213" t="s">
        <v>138</v>
      </c>
      <c r="E15" s="214"/>
      <c r="F15" s="207" t="s">
        <v>60</v>
      </c>
      <c r="G15" s="250"/>
      <c r="H15" s="279" t="s">
        <v>149</v>
      </c>
      <c r="I15" s="280"/>
      <c r="J15" s="280"/>
      <c r="K15" s="280"/>
      <c r="L15" s="281"/>
      <c r="M15" s="9"/>
      <c r="N15" s="10"/>
      <c r="O15" s="19"/>
      <c r="P15" s="61" t="str">
        <f>+H15</f>
        <v>aiue@kakiku-u.ac.jp</v>
      </c>
      <c r="Q15" s="63" t="s">
        <v>28</v>
      </c>
      <c r="R15" s="64" t="s">
        <v>6</v>
      </c>
      <c r="T15" s="46" t="s">
        <v>119</v>
      </c>
      <c r="U15" s="46">
        <v>7</v>
      </c>
    </row>
    <row r="16" spans="1:21" ht="23.25" customHeight="1" thickBot="1">
      <c r="A16" s="8"/>
      <c r="B16" s="211"/>
      <c r="C16" s="212"/>
      <c r="D16" s="322"/>
      <c r="E16" s="323"/>
      <c r="F16" s="207" t="s">
        <v>61</v>
      </c>
      <c r="G16" s="208"/>
      <c r="H16" s="217" t="s">
        <v>37</v>
      </c>
      <c r="I16" s="324"/>
      <c r="J16" s="324"/>
      <c r="K16" s="324"/>
      <c r="L16" s="325"/>
      <c r="M16" s="9"/>
      <c r="N16" s="10"/>
      <c r="O16" s="19"/>
      <c r="P16" s="62" t="str">
        <f>+H16</f>
        <v>111-2222-3333</v>
      </c>
      <c r="Q16" s="63" t="s">
        <v>14</v>
      </c>
      <c r="R16" s="63"/>
      <c r="T16" s="46" t="s">
        <v>120</v>
      </c>
      <c r="U16" s="46">
        <v>8</v>
      </c>
    </row>
    <row r="17" spans="1:21" ht="20.25" customHeight="1">
      <c r="A17" s="8"/>
      <c r="B17" s="264" t="s">
        <v>158</v>
      </c>
      <c r="C17" s="265"/>
      <c r="D17" s="23" t="s">
        <v>62</v>
      </c>
      <c r="E17" s="227" t="s">
        <v>38</v>
      </c>
      <c r="F17" s="311"/>
      <c r="G17" s="311"/>
      <c r="H17" s="311"/>
      <c r="I17" s="311"/>
      <c r="J17" s="312"/>
      <c r="K17" s="220" t="s">
        <v>122</v>
      </c>
      <c r="L17" s="221"/>
      <c r="M17" s="9"/>
      <c r="N17" s="10"/>
      <c r="O17" s="19"/>
      <c r="P17" s="61" t="str">
        <f>+K18</f>
        <v>所属先 Office</v>
      </c>
      <c r="Q17" s="63" t="s">
        <v>29</v>
      </c>
      <c r="R17" s="63"/>
      <c r="T17" s="46" t="s">
        <v>112</v>
      </c>
      <c r="U17" s="46">
        <v>9</v>
      </c>
    </row>
    <row r="18" spans="1:21" ht="37.5" customHeight="1" thickBot="1">
      <c r="A18" s="8"/>
      <c r="B18" s="266"/>
      <c r="C18" s="267"/>
      <c r="D18" s="87" t="s">
        <v>151</v>
      </c>
      <c r="E18" s="321" t="s">
        <v>152</v>
      </c>
      <c r="F18" s="313"/>
      <c r="G18" s="313"/>
      <c r="H18" s="313"/>
      <c r="I18" s="313"/>
      <c r="J18" s="314"/>
      <c r="K18" s="211" t="s">
        <v>123</v>
      </c>
      <c r="L18" s="212"/>
      <c r="M18" s="9"/>
      <c r="N18" s="10"/>
      <c r="O18" s="19"/>
      <c r="P18" s="61" t="str">
        <f>+E18</f>
        <v>垣久市掛古町１－２－３
垣久大学大学院　農学研究科</v>
      </c>
      <c r="Q18" s="63" t="s">
        <v>30</v>
      </c>
      <c r="R18" s="63"/>
      <c r="T18" s="46" t="s">
        <v>147</v>
      </c>
      <c r="U18" s="46">
        <v>10</v>
      </c>
    </row>
    <row r="19" spans="1:21" ht="14.45" customHeight="1" thickBot="1">
      <c r="A19" s="8"/>
      <c r="B19" s="8"/>
      <c r="C19" s="8"/>
      <c r="D19" s="24"/>
      <c r="E19" s="24"/>
      <c r="F19" s="24"/>
      <c r="G19" s="24"/>
      <c r="H19" s="25"/>
      <c r="I19" s="8"/>
      <c r="J19" s="8"/>
      <c r="K19" s="8"/>
      <c r="L19" s="8"/>
      <c r="M19" s="9"/>
      <c r="N19" s="69"/>
      <c r="O19" s="11"/>
      <c r="P19" s="62" t="str">
        <f>+E17</f>
        <v>999-9999</v>
      </c>
      <c r="Q19" s="63" t="s">
        <v>31</v>
      </c>
      <c r="R19" s="63"/>
    </row>
    <row r="20" spans="1:21" ht="31.15" customHeight="1" thickBot="1">
      <c r="A20" s="8"/>
      <c r="B20" s="284" t="s">
        <v>144</v>
      </c>
      <c r="C20" s="285"/>
      <c r="D20" s="285"/>
      <c r="E20" s="285"/>
      <c r="F20" s="285"/>
      <c r="G20" s="285"/>
      <c r="H20" s="285"/>
      <c r="I20" s="285"/>
      <c r="J20" s="285"/>
      <c r="K20" s="285"/>
      <c r="L20" s="286"/>
      <c r="M20" s="9"/>
      <c r="N20" s="10"/>
      <c r="O20" s="11"/>
      <c r="P20" s="61"/>
      <c r="Q20" s="63" t="s">
        <v>34</v>
      </c>
      <c r="R20" s="63"/>
    </row>
    <row r="21" spans="1:21" ht="27" customHeight="1" thickBot="1">
      <c r="A21" s="8"/>
      <c r="B21" s="248"/>
      <c r="C21" s="249"/>
      <c r="D21" s="249"/>
      <c r="E21" s="249"/>
      <c r="F21" s="249"/>
      <c r="G21" s="249"/>
      <c r="H21" s="249"/>
      <c r="I21" s="249"/>
      <c r="J21" s="249"/>
      <c r="K21" s="249"/>
      <c r="L21" s="208"/>
      <c r="M21" s="9"/>
      <c r="N21" s="10"/>
      <c r="O21" s="11"/>
      <c r="P21" s="61" t="b">
        <v>1</v>
      </c>
      <c r="Q21" s="63" t="s">
        <v>32</v>
      </c>
      <c r="R21" s="63"/>
    </row>
    <row r="22" spans="1:21" ht="16.899999999999999" customHeight="1" thickBot="1">
      <c r="A22" s="8"/>
      <c r="B22" s="209" t="s">
        <v>56</v>
      </c>
      <c r="C22" s="210"/>
      <c r="D22" s="239" t="s">
        <v>99</v>
      </c>
      <c r="E22" s="240"/>
      <c r="F22" s="243" t="s">
        <v>57</v>
      </c>
      <c r="G22" s="244"/>
      <c r="H22" s="245" t="s">
        <v>4</v>
      </c>
      <c r="I22" s="246"/>
      <c r="J22" s="246"/>
      <c r="K22" s="246"/>
      <c r="L22" s="247"/>
      <c r="M22" s="9"/>
      <c r="N22" s="205" t="str">
        <f>IF(H22=R14,"学生会員は単年度資格です。2018年度に更新してください。
Student membership has a single year status. 
Please renew your status before the meeting.", "")</f>
        <v/>
      </c>
      <c r="O22" s="205"/>
      <c r="P22" s="61"/>
      <c r="Q22" s="63"/>
      <c r="R22" s="63"/>
    </row>
    <row r="23" spans="1:21" ht="30" customHeight="1" thickBot="1">
      <c r="A23" s="8"/>
      <c r="B23" s="251"/>
      <c r="C23" s="244"/>
      <c r="D23" s="241"/>
      <c r="E23" s="242"/>
      <c r="F23" s="209" t="s">
        <v>58</v>
      </c>
      <c r="G23" s="210"/>
      <c r="H23" s="26" t="s">
        <v>1</v>
      </c>
      <c r="I23" s="21" t="s">
        <v>2</v>
      </c>
      <c r="J23" s="54" t="s">
        <v>103</v>
      </c>
      <c r="K23" s="84" t="s">
        <v>63</v>
      </c>
      <c r="L23" s="55" t="s">
        <v>98</v>
      </c>
      <c r="M23" s="9"/>
      <c r="N23" s="205"/>
      <c r="O23" s="205"/>
      <c r="P23" s="61" t="str">
        <f>+H23&amp;"-"&amp;J23&amp;"-"&amp;L23</f>
        <v>031-責任-番号</v>
      </c>
      <c r="Q23" s="63"/>
      <c r="R23" s="63"/>
    </row>
    <row r="24" spans="1:21" ht="23.25" customHeight="1" thickBot="1">
      <c r="A24" s="8"/>
      <c r="B24" s="209" t="s">
        <v>59</v>
      </c>
      <c r="C24" s="210"/>
      <c r="D24" s="239" t="s">
        <v>100</v>
      </c>
      <c r="E24" s="240"/>
      <c r="F24" s="209" t="s">
        <v>60</v>
      </c>
      <c r="G24" s="210"/>
      <c r="H24" s="317" t="s">
        <v>104</v>
      </c>
      <c r="I24" s="318"/>
      <c r="J24" s="318"/>
      <c r="K24" s="318"/>
      <c r="L24" s="319"/>
      <c r="M24" s="9"/>
      <c r="N24" s="10"/>
      <c r="O24" s="11"/>
      <c r="P24" s="61"/>
      <c r="Q24" s="63"/>
      <c r="R24" s="63"/>
      <c r="T24" s="46" t="s">
        <v>121</v>
      </c>
    </row>
    <row r="25" spans="1:21" ht="23.25" customHeight="1" thickBot="1">
      <c r="A25" s="8"/>
      <c r="B25" s="211"/>
      <c r="C25" s="212"/>
      <c r="D25" s="211"/>
      <c r="E25" s="212"/>
      <c r="F25" s="207" t="s">
        <v>64</v>
      </c>
      <c r="G25" s="208"/>
      <c r="H25" s="268" t="s">
        <v>105</v>
      </c>
      <c r="I25" s="320"/>
      <c r="J25" s="320"/>
      <c r="K25" s="320"/>
      <c r="L25" s="212"/>
      <c r="M25" s="9"/>
      <c r="N25" s="10"/>
      <c r="O25" s="11"/>
      <c r="P25" s="61" t="str">
        <f>+H25</f>
        <v>責任電話</v>
      </c>
      <c r="Q25" s="63"/>
      <c r="R25" s="63"/>
      <c r="T25" s="46" t="s">
        <v>123</v>
      </c>
    </row>
    <row r="26" spans="1:21" ht="18" customHeight="1">
      <c r="A26" s="8"/>
      <c r="B26" s="264" t="s">
        <v>158</v>
      </c>
      <c r="C26" s="265"/>
      <c r="D26" s="27" t="s">
        <v>62</v>
      </c>
      <c r="E26" s="273" t="s">
        <v>101</v>
      </c>
      <c r="F26" s="311"/>
      <c r="G26" s="311"/>
      <c r="H26" s="311"/>
      <c r="I26" s="311"/>
      <c r="J26" s="312"/>
      <c r="K26" s="220" t="s">
        <v>122</v>
      </c>
      <c r="L26" s="221"/>
      <c r="M26" s="9"/>
      <c r="N26" s="10"/>
      <c r="O26" s="11"/>
      <c r="P26" s="61"/>
      <c r="Q26" s="63"/>
      <c r="R26" s="63"/>
    </row>
    <row r="27" spans="1:21" ht="37.5" customHeight="1" thickBot="1">
      <c r="A27" s="8"/>
      <c r="B27" s="266"/>
      <c r="C27" s="267"/>
      <c r="D27" s="88" t="s">
        <v>151</v>
      </c>
      <c r="E27" s="272" t="s">
        <v>102</v>
      </c>
      <c r="F27" s="313"/>
      <c r="G27" s="313"/>
      <c r="H27" s="313"/>
      <c r="I27" s="313"/>
      <c r="J27" s="314"/>
      <c r="K27" s="315" t="s">
        <v>121</v>
      </c>
      <c r="L27" s="316"/>
      <c r="M27" s="9"/>
      <c r="N27" s="10"/>
      <c r="O27" s="11"/>
      <c r="P27" s="61" t="str">
        <f>+K27</f>
        <v>自宅 Home</v>
      </c>
      <c r="Q27" s="63"/>
      <c r="R27" s="63"/>
    </row>
    <row r="28" spans="1:21" ht="14.45" customHeight="1" thickBot="1">
      <c r="A28" s="8"/>
      <c r="B28" s="8"/>
      <c r="C28" s="25"/>
      <c r="D28" s="28"/>
      <c r="E28" s="28"/>
      <c r="F28" s="28"/>
      <c r="G28" s="28"/>
      <c r="H28" s="25"/>
      <c r="I28" s="25"/>
      <c r="J28" s="25"/>
      <c r="K28" s="25"/>
      <c r="L28" s="25"/>
      <c r="M28" s="9"/>
      <c r="N28" s="10"/>
      <c r="O28" s="11"/>
      <c r="P28" s="61" t="str">
        <f>+E26</f>
        <v>責任郵便</v>
      </c>
      <c r="Q28" s="63"/>
      <c r="R28" s="63"/>
    </row>
    <row r="29" spans="1:21" ht="27" customHeight="1" thickBot="1">
      <c r="A29" s="8"/>
      <c r="B29" s="233" t="s">
        <v>127</v>
      </c>
      <c r="C29" s="234"/>
      <c r="D29" s="234"/>
      <c r="E29" s="234"/>
      <c r="F29" s="234"/>
      <c r="G29" s="234"/>
      <c r="H29" s="234"/>
      <c r="I29" s="234"/>
      <c r="J29" s="234"/>
      <c r="K29" s="234"/>
      <c r="L29" s="235"/>
      <c r="M29" s="9"/>
      <c r="N29" s="73"/>
      <c r="O29" s="11"/>
      <c r="P29" s="61" t="str">
        <f>+E27</f>
        <v>責任住所</v>
      </c>
      <c r="Q29" s="63"/>
      <c r="R29" s="63"/>
    </row>
    <row r="30" spans="1:21" ht="51.75" customHeight="1" thickBot="1">
      <c r="A30" s="8"/>
      <c r="B30" s="236" t="s">
        <v>150</v>
      </c>
      <c r="C30" s="237"/>
      <c r="D30" s="237"/>
      <c r="E30" s="237"/>
      <c r="F30" s="237"/>
      <c r="G30" s="237"/>
      <c r="H30" s="237"/>
      <c r="I30" s="237"/>
      <c r="J30" s="237"/>
      <c r="K30" s="237"/>
      <c r="L30" s="238"/>
      <c r="M30" s="9"/>
      <c r="N30" s="10"/>
      <c r="O30" s="11"/>
      <c r="P30" s="61" t="str">
        <f>+B30</f>
        <v>不完全競争市場における稲作農家の借地行動
- 取引費用と不確実性の影響分析 -</v>
      </c>
      <c r="Q30" s="63"/>
      <c r="R30" s="63"/>
    </row>
    <row r="31" spans="1:21" ht="14.45" customHeight="1" thickBot="1">
      <c r="A31" s="8"/>
      <c r="B31" s="8"/>
      <c r="C31" s="29"/>
      <c r="D31" s="29"/>
      <c r="E31" s="29"/>
      <c r="F31" s="29"/>
      <c r="G31" s="29"/>
      <c r="H31" s="29"/>
      <c r="I31" s="29"/>
      <c r="J31" s="29"/>
      <c r="K31" s="29"/>
      <c r="L31" s="29"/>
      <c r="M31" s="9"/>
      <c r="N31" s="10"/>
      <c r="O31" s="11"/>
      <c r="P31" s="61"/>
      <c r="Q31" s="63"/>
      <c r="R31" s="63"/>
    </row>
    <row r="32" spans="1:21" ht="36.75" customHeight="1">
      <c r="A32" s="8"/>
      <c r="B32" s="230" t="s">
        <v>141</v>
      </c>
      <c r="C32" s="231"/>
      <c r="D32" s="231"/>
      <c r="E32" s="231"/>
      <c r="F32" s="231"/>
      <c r="G32" s="231"/>
      <c r="H32" s="231"/>
      <c r="I32" s="231"/>
      <c r="J32" s="231"/>
      <c r="K32" s="231"/>
      <c r="L32" s="232"/>
      <c r="M32" s="9"/>
      <c r="N32" s="10"/>
      <c r="O32" s="11"/>
      <c r="P32" s="61"/>
      <c r="Q32" s="63"/>
      <c r="R32" s="63"/>
    </row>
    <row r="33" spans="1:20" ht="48.6" customHeight="1">
      <c r="A33" s="8"/>
      <c r="B33" s="47"/>
      <c r="C33" s="48" t="s">
        <v>93</v>
      </c>
      <c r="D33" s="187" t="s">
        <v>65</v>
      </c>
      <c r="E33" s="188"/>
      <c r="F33" s="188"/>
      <c r="G33" s="282" t="s">
        <v>59</v>
      </c>
      <c r="H33" s="188"/>
      <c r="I33" s="188"/>
      <c r="J33" s="188"/>
      <c r="K33" s="188"/>
      <c r="L33" s="283"/>
      <c r="M33" s="9"/>
      <c r="N33" s="10"/>
      <c r="O33" s="11"/>
      <c r="P33" s="61"/>
      <c r="Q33" s="63"/>
      <c r="R33" s="63"/>
    </row>
    <row r="34" spans="1:20" ht="27" customHeight="1">
      <c r="A34" s="8"/>
      <c r="B34" s="30">
        <v>1</v>
      </c>
      <c r="C34" s="82" t="s">
        <v>7</v>
      </c>
      <c r="D34" s="308" t="str">
        <f>IF(ISBLANK(D13)=TRUE, "", D13)</f>
        <v>藍上植雄</v>
      </c>
      <c r="E34" s="308"/>
      <c r="F34" s="308"/>
      <c r="G34" s="309" t="str">
        <f>IF(ISBLANK(D15)=TRUE, "", D15)</f>
        <v>垣久大学大学院　農学研究科</v>
      </c>
      <c r="H34" s="309"/>
      <c r="I34" s="309"/>
      <c r="J34" s="309"/>
      <c r="K34" s="309"/>
      <c r="L34" s="310"/>
      <c r="M34" s="15" t="s">
        <v>66</v>
      </c>
      <c r="N34" s="10"/>
      <c r="O34" s="11"/>
      <c r="P34" s="61"/>
      <c r="Q34" s="63"/>
      <c r="R34" s="63"/>
    </row>
    <row r="35" spans="1:20" ht="27" customHeight="1">
      <c r="A35" s="8"/>
      <c r="B35" s="30">
        <v>2</v>
      </c>
      <c r="C35" s="82"/>
      <c r="D35" s="190" t="s">
        <v>139</v>
      </c>
      <c r="E35" s="189"/>
      <c r="F35" s="189"/>
      <c r="G35" s="191" t="s">
        <v>140</v>
      </c>
      <c r="H35" s="192"/>
      <c r="I35" s="192"/>
      <c r="J35" s="192"/>
      <c r="K35" s="192"/>
      <c r="L35" s="193"/>
      <c r="M35" s="75"/>
      <c r="N35" s="10"/>
      <c r="O35" s="11"/>
      <c r="P35" s="61"/>
      <c r="Q35" s="63"/>
      <c r="R35" s="63"/>
    </row>
    <row r="36" spans="1:20" ht="27" customHeight="1">
      <c r="A36" s="8"/>
      <c r="B36" s="30">
        <v>3</v>
      </c>
      <c r="C36" s="72"/>
      <c r="D36" s="190"/>
      <c r="E36" s="189"/>
      <c r="F36" s="189"/>
      <c r="G36" s="191"/>
      <c r="H36" s="192"/>
      <c r="I36" s="192"/>
      <c r="J36" s="192"/>
      <c r="K36" s="192"/>
      <c r="L36" s="193"/>
      <c r="M36" s="9"/>
      <c r="N36" s="10"/>
      <c r="O36" s="11"/>
      <c r="P36" s="61"/>
      <c r="Q36" s="63"/>
      <c r="R36" s="63"/>
    </row>
    <row r="37" spans="1:20" ht="27" customHeight="1">
      <c r="A37" s="8"/>
      <c r="B37" s="30">
        <v>4</v>
      </c>
      <c r="C37" s="82"/>
      <c r="D37" s="190"/>
      <c r="E37" s="189"/>
      <c r="F37" s="189"/>
      <c r="G37" s="191"/>
      <c r="H37" s="192"/>
      <c r="I37" s="192"/>
      <c r="J37" s="192"/>
      <c r="K37" s="192"/>
      <c r="L37" s="193"/>
      <c r="M37" s="9"/>
      <c r="N37" s="10"/>
      <c r="O37" s="11"/>
      <c r="P37" s="61"/>
      <c r="Q37" s="63"/>
      <c r="R37" s="63"/>
    </row>
    <row r="38" spans="1:20" ht="33" customHeight="1">
      <c r="A38" s="8"/>
      <c r="B38" s="30">
        <v>5</v>
      </c>
      <c r="C38" s="82"/>
      <c r="D38" s="190"/>
      <c r="E38" s="189"/>
      <c r="F38" s="189"/>
      <c r="G38" s="191"/>
      <c r="H38" s="192"/>
      <c r="I38" s="192"/>
      <c r="J38" s="192"/>
      <c r="K38" s="192"/>
      <c r="L38" s="193"/>
      <c r="M38" s="9"/>
      <c r="N38" s="10"/>
      <c r="O38" s="11"/>
      <c r="P38" s="61"/>
      <c r="Q38" s="63"/>
      <c r="R38" s="63"/>
    </row>
    <row r="39" spans="1:20" ht="33" customHeight="1">
      <c r="A39" s="8"/>
      <c r="B39" s="30">
        <v>6</v>
      </c>
      <c r="C39" s="82"/>
      <c r="D39" s="190"/>
      <c r="E39" s="189"/>
      <c r="F39" s="189"/>
      <c r="G39" s="191"/>
      <c r="H39" s="192"/>
      <c r="I39" s="192"/>
      <c r="J39" s="192"/>
      <c r="K39" s="192"/>
      <c r="L39" s="193"/>
      <c r="M39" s="9"/>
      <c r="N39" s="10"/>
      <c r="O39" s="11"/>
      <c r="P39" s="61"/>
      <c r="Q39" s="63"/>
      <c r="R39" s="63"/>
    </row>
    <row r="40" spans="1:20" ht="33" customHeight="1">
      <c r="A40" s="8"/>
      <c r="B40" s="30">
        <v>7</v>
      </c>
      <c r="C40" s="82"/>
      <c r="D40" s="190"/>
      <c r="E40" s="189"/>
      <c r="F40" s="189"/>
      <c r="G40" s="191"/>
      <c r="H40" s="192"/>
      <c r="I40" s="192"/>
      <c r="J40" s="192"/>
      <c r="K40" s="192"/>
      <c r="L40" s="193"/>
      <c r="M40" s="9"/>
      <c r="N40" s="10"/>
      <c r="O40" s="11"/>
      <c r="P40" s="61"/>
      <c r="Q40" s="63"/>
      <c r="R40" s="63"/>
    </row>
    <row r="41" spans="1:20" ht="33" customHeight="1" thickBot="1">
      <c r="A41" s="8"/>
      <c r="B41" s="31">
        <v>8</v>
      </c>
      <c r="C41" s="67"/>
      <c r="D41" s="190"/>
      <c r="E41" s="189"/>
      <c r="F41" s="189"/>
      <c r="G41" s="191"/>
      <c r="H41" s="192"/>
      <c r="I41" s="192"/>
      <c r="J41" s="192"/>
      <c r="K41" s="192"/>
      <c r="L41" s="193"/>
      <c r="M41" s="9"/>
      <c r="N41" s="10"/>
      <c r="O41" s="11"/>
      <c r="P41" s="61"/>
      <c r="Q41" s="63"/>
      <c r="R41" s="63"/>
    </row>
    <row r="42" spans="1:20" ht="33" customHeight="1">
      <c r="A42" s="8"/>
      <c r="B42" s="8"/>
      <c r="C42" s="206" t="str">
        <f>IF(COUNTA(C34:C41)=0,"↑コレスポンディング・オーサーに'*'をつけてください。Put '*' for the corresponding author.","")</f>
        <v/>
      </c>
      <c r="D42" s="206"/>
      <c r="E42" s="206"/>
      <c r="F42" s="206"/>
      <c r="G42" s="206"/>
      <c r="H42" s="206"/>
      <c r="I42" s="206"/>
      <c r="J42" s="206"/>
      <c r="K42" s="206"/>
      <c r="L42" s="206"/>
      <c r="M42" s="9"/>
      <c r="N42" s="10"/>
      <c r="O42" s="11"/>
      <c r="P42" s="61"/>
      <c r="Q42" s="63"/>
      <c r="R42" s="63"/>
    </row>
    <row r="43" spans="1:20" ht="14.45" customHeight="1" thickBot="1">
      <c r="A43" s="8"/>
      <c r="B43" s="8"/>
      <c r="C43" s="28"/>
      <c r="D43" s="28"/>
      <c r="E43" s="28"/>
      <c r="F43" s="28"/>
      <c r="G43" s="28"/>
      <c r="H43" s="28"/>
      <c r="I43" s="28"/>
      <c r="J43" s="28"/>
      <c r="K43" s="28"/>
      <c r="L43" s="28"/>
      <c r="M43" s="9"/>
      <c r="N43" s="10"/>
      <c r="O43" s="11"/>
      <c r="P43" s="61"/>
      <c r="Q43" s="63"/>
      <c r="R43" s="63"/>
    </row>
    <row r="44" spans="1:20" ht="13.15" customHeight="1">
      <c r="A44" s="8"/>
      <c r="B44" s="32" t="s">
        <v>128</v>
      </c>
      <c r="C44" s="33"/>
      <c r="D44" s="306">
        <v>6</v>
      </c>
      <c r="E44" s="34" t="s">
        <v>67</v>
      </c>
      <c r="F44" s="35"/>
      <c r="G44" s="256"/>
      <c r="H44" s="256"/>
      <c r="I44" s="256"/>
      <c r="J44" s="256"/>
      <c r="K44" s="260"/>
      <c r="L44" s="36"/>
      <c r="M44" s="9"/>
      <c r="N44" s="10"/>
      <c r="O44" s="11"/>
      <c r="P44" s="61">
        <f>+D44</f>
        <v>6</v>
      </c>
      <c r="Q44" s="63" t="s">
        <v>11</v>
      </c>
      <c r="R44" s="63"/>
      <c r="T44" s="46">
        <v>4</v>
      </c>
    </row>
    <row r="45" spans="1:20" ht="15" thickBot="1">
      <c r="A45" s="8"/>
      <c r="B45" s="37" t="s">
        <v>9</v>
      </c>
      <c r="C45" s="38"/>
      <c r="D45" s="307"/>
      <c r="E45" s="39" t="s">
        <v>3</v>
      </c>
      <c r="F45" s="35"/>
      <c r="G45" s="256"/>
      <c r="H45" s="256"/>
      <c r="I45" s="256"/>
      <c r="J45" s="256"/>
      <c r="K45" s="260"/>
      <c r="L45" s="36"/>
      <c r="M45" s="9"/>
      <c r="N45" s="10"/>
      <c r="O45" s="11"/>
      <c r="P45" s="61"/>
      <c r="Q45" s="63"/>
      <c r="R45" s="63"/>
      <c r="T45" s="46">
        <v>5</v>
      </c>
    </row>
    <row r="46" spans="1:20" ht="14.25" customHeight="1">
      <c r="A46" s="8"/>
      <c r="B46" s="40"/>
      <c r="C46" s="8"/>
      <c r="D46" s="41"/>
      <c r="E46" s="41"/>
      <c r="F46" s="28"/>
      <c r="G46" s="28"/>
      <c r="H46" s="28"/>
      <c r="I46" s="28"/>
      <c r="J46" s="28"/>
      <c r="K46" s="28"/>
      <c r="L46" s="28"/>
      <c r="M46" s="9"/>
      <c r="N46" s="10"/>
      <c r="O46" s="11"/>
      <c r="P46" s="61"/>
      <c r="Q46" s="63"/>
      <c r="R46" s="63"/>
      <c r="T46" s="46">
        <v>6</v>
      </c>
    </row>
    <row r="47" spans="1:20" ht="14.25" customHeight="1">
      <c r="A47" s="8"/>
      <c r="B47" s="40"/>
      <c r="C47" s="8"/>
      <c r="D47" s="41"/>
      <c r="E47" s="41"/>
      <c r="F47" s="28"/>
      <c r="G47" s="28"/>
      <c r="H47" s="28"/>
      <c r="I47" s="28"/>
      <c r="J47" s="28"/>
      <c r="K47" s="28"/>
      <c r="L47" s="28"/>
      <c r="M47" s="9"/>
      <c r="N47" s="10"/>
      <c r="O47" s="11"/>
      <c r="P47" s="61"/>
      <c r="Q47" s="63"/>
      <c r="R47" s="63"/>
    </row>
    <row r="48" spans="1:20" ht="14.25" customHeight="1">
      <c r="A48" s="8"/>
      <c r="B48" s="40"/>
      <c r="C48" s="8"/>
      <c r="D48" s="41"/>
      <c r="E48" s="41"/>
      <c r="F48" s="28"/>
      <c r="G48" s="28"/>
      <c r="H48" s="28"/>
      <c r="I48" s="28"/>
      <c r="J48" s="28"/>
      <c r="K48" s="28"/>
      <c r="L48" s="28"/>
      <c r="M48" s="9"/>
      <c r="N48" s="10"/>
      <c r="O48" s="11"/>
      <c r="P48" s="61"/>
      <c r="Q48" s="63"/>
      <c r="R48" s="63"/>
    </row>
    <row r="49" spans="1:18" ht="14.25" customHeight="1">
      <c r="A49" s="8"/>
      <c r="B49" s="40"/>
      <c r="C49" s="8"/>
      <c r="D49" s="41"/>
      <c r="E49" s="41"/>
      <c r="F49" s="28"/>
      <c r="G49" s="28"/>
      <c r="H49" s="28"/>
      <c r="I49" s="28"/>
      <c r="J49" s="28"/>
      <c r="K49" s="28"/>
      <c r="L49" s="28"/>
      <c r="M49" s="9"/>
      <c r="N49" s="10"/>
      <c r="O49" s="11"/>
      <c r="P49" s="61"/>
      <c r="Q49" s="63"/>
      <c r="R49" s="63"/>
    </row>
    <row r="50" spans="1:18" ht="14.25" customHeight="1">
      <c r="A50" s="8"/>
      <c r="B50" s="40"/>
      <c r="C50" s="8"/>
      <c r="D50" s="41"/>
      <c r="E50" s="41"/>
      <c r="F50" s="28"/>
      <c r="G50" s="28"/>
      <c r="H50" s="28"/>
      <c r="I50" s="28"/>
      <c r="J50" s="28"/>
      <c r="K50" s="28"/>
      <c r="L50" s="28"/>
      <c r="M50" s="9"/>
      <c r="N50" s="10"/>
      <c r="O50" s="11"/>
      <c r="P50" s="61"/>
      <c r="Q50" s="63"/>
      <c r="R50" s="63"/>
    </row>
    <row r="51" spans="1:18" ht="14.25" customHeight="1">
      <c r="A51" s="8">
        <v>1</v>
      </c>
      <c r="B51" s="40"/>
      <c r="C51" s="86" t="s">
        <v>145</v>
      </c>
      <c r="D51" s="41"/>
      <c r="E51" s="41"/>
      <c r="F51" s="28"/>
      <c r="G51" s="28"/>
      <c r="H51" s="28"/>
      <c r="I51" s="28"/>
      <c r="J51" s="28"/>
      <c r="K51" s="28"/>
      <c r="L51" s="28"/>
      <c r="M51" s="9"/>
      <c r="N51" s="10"/>
      <c r="O51" s="11"/>
      <c r="P51" s="61" t="b">
        <v>1</v>
      </c>
      <c r="Q51" s="63"/>
      <c r="R51" s="63"/>
    </row>
    <row r="52" spans="1:18" ht="14.25" customHeight="1">
      <c r="A52" s="8"/>
      <c r="B52" s="40"/>
      <c r="C52" s="8" t="s">
        <v>146</v>
      </c>
      <c r="D52" s="41"/>
      <c r="E52" s="41"/>
      <c r="F52" s="28"/>
      <c r="G52" s="28"/>
      <c r="H52" s="28"/>
      <c r="I52" s="28"/>
      <c r="J52" s="28"/>
      <c r="K52" s="28"/>
      <c r="L52" s="28"/>
      <c r="M52" s="9"/>
      <c r="N52" s="10"/>
      <c r="O52" s="11"/>
      <c r="P52" s="61"/>
      <c r="Q52" s="63"/>
      <c r="R52" s="63"/>
    </row>
    <row r="53" spans="1:18" ht="8.25" customHeight="1">
      <c r="A53" s="8"/>
      <c r="B53" s="40"/>
      <c r="C53" s="8"/>
      <c r="D53" s="41"/>
      <c r="E53" s="41"/>
      <c r="F53" s="28"/>
      <c r="G53" s="28"/>
      <c r="H53" s="28"/>
      <c r="I53" s="28"/>
      <c r="J53" s="28"/>
      <c r="K53" s="28"/>
      <c r="L53" s="28"/>
      <c r="M53" s="9"/>
      <c r="N53" s="10"/>
      <c r="O53" s="11"/>
      <c r="P53" s="61"/>
      <c r="Q53" s="63"/>
      <c r="R53" s="63"/>
    </row>
    <row r="54" spans="1:18" ht="14.25" customHeight="1">
      <c r="A54" s="8"/>
      <c r="B54" s="42"/>
      <c r="C54" s="8" t="s">
        <v>68</v>
      </c>
      <c r="D54" s="41"/>
      <c r="E54" s="41"/>
      <c r="F54" s="28"/>
      <c r="G54" s="28"/>
      <c r="H54" s="28"/>
      <c r="I54" s="28"/>
      <c r="J54" s="28"/>
      <c r="K54" s="28"/>
      <c r="L54" s="28"/>
      <c r="M54" s="9"/>
      <c r="N54" s="10"/>
      <c r="O54" s="11"/>
      <c r="P54" s="61" t="b">
        <v>1</v>
      </c>
      <c r="Q54" s="63"/>
      <c r="R54" s="63"/>
    </row>
    <row r="55" spans="1:18" ht="14.25" customHeight="1">
      <c r="A55" s="8"/>
      <c r="B55" s="40"/>
      <c r="C55" s="8" t="s">
        <v>12</v>
      </c>
      <c r="D55" s="41"/>
      <c r="E55" s="41"/>
      <c r="F55" s="28"/>
      <c r="G55" s="28"/>
      <c r="H55" s="28"/>
      <c r="I55" s="28"/>
      <c r="J55" s="28"/>
      <c r="K55" s="28"/>
      <c r="L55" s="28"/>
      <c r="M55" s="9"/>
      <c r="N55" s="10"/>
      <c r="O55" s="11"/>
      <c r="P55" s="61"/>
      <c r="Q55" s="63"/>
      <c r="R55" s="63"/>
    </row>
    <row r="56" spans="1:18" ht="14.25" customHeight="1">
      <c r="A56" s="8"/>
      <c r="B56" s="40"/>
      <c r="C56" s="8" t="s">
        <v>21</v>
      </c>
      <c r="D56" s="41"/>
      <c r="E56" s="41"/>
      <c r="F56" s="28"/>
      <c r="G56" s="28"/>
      <c r="H56" s="28"/>
      <c r="I56" s="28"/>
      <c r="J56" s="28"/>
      <c r="K56" s="28"/>
      <c r="L56" s="28"/>
      <c r="M56" s="9"/>
      <c r="N56" s="10"/>
      <c r="O56" s="11"/>
      <c r="P56" s="61"/>
      <c r="Q56" s="63"/>
      <c r="R56" s="63"/>
    </row>
    <row r="57" spans="1:18" ht="14.25" customHeight="1">
      <c r="A57" s="8"/>
      <c r="B57" s="40"/>
      <c r="C57" s="8" t="s">
        <v>22</v>
      </c>
      <c r="D57" s="41"/>
      <c r="E57" s="41"/>
      <c r="F57" s="28"/>
      <c r="G57" s="28"/>
      <c r="H57" s="28"/>
      <c r="I57" s="28"/>
      <c r="J57" s="28"/>
      <c r="K57" s="28"/>
      <c r="L57" s="28"/>
      <c r="M57" s="9"/>
      <c r="N57" s="10"/>
      <c r="O57" s="11"/>
      <c r="P57" s="61"/>
      <c r="Q57" s="63"/>
      <c r="R57" s="63"/>
    </row>
    <row r="58" spans="1:18" ht="14.25" customHeight="1">
      <c r="A58" s="8"/>
      <c r="B58" s="40"/>
      <c r="C58" s="8" t="s">
        <v>23</v>
      </c>
      <c r="D58" s="41"/>
      <c r="E58" s="41"/>
      <c r="F58" s="28"/>
      <c r="G58" s="28"/>
      <c r="H58" s="28"/>
      <c r="I58" s="28"/>
      <c r="J58" s="28"/>
      <c r="K58" s="28"/>
      <c r="L58" s="28"/>
      <c r="M58" s="9"/>
      <c r="N58" s="10"/>
      <c r="O58" s="11"/>
      <c r="P58" s="61"/>
      <c r="Q58" s="63"/>
      <c r="R58" s="63"/>
    </row>
    <row r="59" spans="1:18" ht="7.5" customHeight="1">
      <c r="A59" s="8"/>
      <c r="B59" s="40"/>
      <c r="C59" s="8"/>
      <c r="D59" s="41"/>
      <c r="E59" s="41"/>
      <c r="F59" s="28"/>
      <c r="G59" s="28"/>
      <c r="H59" s="28"/>
      <c r="I59" s="28"/>
      <c r="J59" s="28"/>
      <c r="K59" s="28"/>
      <c r="L59" s="28"/>
      <c r="M59" s="9"/>
      <c r="N59" s="10"/>
      <c r="O59" s="11"/>
      <c r="P59" s="61"/>
      <c r="Q59" s="63"/>
      <c r="R59" s="63"/>
    </row>
    <row r="60" spans="1:18" ht="14.25" customHeight="1">
      <c r="A60" s="8"/>
      <c r="B60" s="40"/>
      <c r="C60" s="77" t="s">
        <v>125</v>
      </c>
      <c r="D60" s="41"/>
      <c r="E60" s="41"/>
      <c r="F60" s="28"/>
      <c r="G60" s="28"/>
      <c r="H60" s="28"/>
      <c r="I60" s="28"/>
      <c r="J60" s="28"/>
      <c r="K60" s="28"/>
      <c r="L60" s="28"/>
      <c r="M60" s="9"/>
      <c r="N60" s="10"/>
      <c r="O60" s="11"/>
      <c r="P60" s="61" t="b">
        <v>1</v>
      </c>
      <c r="Q60" s="63"/>
      <c r="R60" s="63"/>
    </row>
    <row r="61" spans="1:18" ht="14.25" customHeight="1">
      <c r="A61" s="8"/>
      <c r="B61" s="40"/>
      <c r="C61" s="8" t="s">
        <v>126</v>
      </c>
      <c r="D61" s="41"/>
      <c r="E61" s="41"/>
      <c r="F61" s="28"/>
      <c r="G61" s="28"/>
      <c r="H61" s="28"/>
      <c r="I61" s="28"/>
      <c r="J61" s="28"/>
      <c r="K61" s="28"/>
      <c r="L61" s="28"/>
      <c r="M61" s="9"/>
      <c r="N61" s="10"/>
      <c r="O61" s="11"/>
      <c r="P61" s="61"/>
      <c r="Q61" s="63"/>
      <c r="R61" s="63"/>
    </row>
    <row r="62" spans="1:18" ht="8.25" customHeight="1">
      <c r="A62" s="8"/>
      <c r="B62" s="40"/>
      <c r="C62" s="8"/>
      <c r="D62" s="41"/>
      <c r="E62" s="41"/>
      <c r="F62" s="28"/>
      <c r="G62" s="28"/>
      <c r="H62" s="28"/>
      <c r="I62" s="28"/>
      <c r="J62" s="28"/>
      <c r="K62" s="28"/>
      <c r="L62" s="28"/>
      <c r="M62" s="9"/>
      <c r="N62" s="10"/>
      <c r="O62" s="11"/>
      <c r="P62" s="61"/>
      <c r="Q62" s="63"/>
      <c r="R62" s="63"/>
    </row>
    <row r="63" spans="1:18" ht="14.25" customHeight="1">
      <c r="A63" s="8"/>
      <c r="B63" s="40"/>
      <c r="C63" s="8" t="s">
        <v>69</v>
      </c>
      <c r="D63" s="41"/>
      <c r="E63" s="41"/>
      <c r="F63" s="28"/>
      <c r="G63" s="28"/>
      <c r="H63" s="28"/>
      <c r="I63" s="28"/>
      <c r="J63" s="28"/>
      <c r="K63" s="28"/>
      <c r="L63" s="28"/>
      <c r="M63" s="9"/>
      <c r="N63" s="10"/>
      <c r="O63" s="11"/>
      <c r="P63" s="61" t="b">
        <v>1</v>
      </c>
      <c r="Q63" s="63"/>
      <c r="R63" s="63"/>
    </row>
    <row r="64" spans="1:18" ht="14.25" customHeight="1">
      <c r="A64" s="8"/>
      <c r="B64" s="40"/>
      <c r="C64" s="8" t="s">
        <v>13</v>
      </c>
      <c r="D64" s="41"/>
      <c r="E64" s="41"/>
      <c r="F64" s="28"/>
      <c r="G64" s="28"/>
      <c r="H64" s="28"/>
      <c r="I64" s="28"/>
      <c r="J64" s="28"/>
      <c r="K64" s="28"/>
      <c r="L64" s="28"/>
      <c r="M64" s="9"/>
      <c r="N64" s="10"/>
      <c r="O64" s="11"/>
      <c r="P64" s="61"/>
      <c r="Q64" s="63"/>
      <c r="R64" s="63"/>
    </row>
    <row r="65" spans="1:18" ht="9" customHeight="1">
      <c r="A65" s="8"/>
      <c r="B65" s="40"/>
      <c r="C65" s="8"/>
      <c r="D65" s="41"/>
      <c r="E65" s="41"/>
      <c r="F65" s="28"/>
      <c r="G65" s="28"/>
      <c r="H65" s="28"/>
      <c r="I65" s="28"/>
      <c r="J65" s="28"/>
      <c r="K65" s="28"/>
      <c r="L65" s="28"/>
      <c r="M65" s="9"/>
      <c r="N65" s="10"/>
      <c r="O65" s="11"/>
      <c r="P65" s="61"/>
      <c r="Q65" s="63"/>
      <c r="R65" s="63"/>
    </row>
    <row r="66" spans="1:18" ht="14.25" customHeight="1">
      <c r="A66" s="8"/>
      <c r="B66" s="40"/>
      <c r="C66" s="8" t="s">
        <v>70</v>
      </c>
      <c r="D66" s="41"/>
      <c r="E66" s="41"/>
      <c r="F66" s="28"/>
      <c r="G66" s="28"/>
      <c r="H66" s="28"/>
      <c r="I66" s="28"/>
      <c r="J66" s="28"/>
      <c r="K66" s="28"/>
      <c r="L66" s="28"/>
      <c r="M66" s="9"/>
      <c r="N66" s="10"/>
      <c r="O66" s="11"/>
      <c r="P66" s="61" t="b">
        <v>0</v>
      </c>
      <c r="Q66" s="63"/>
      <c r="R66" s="63"/>
    </row>
    <row r="67" spans="1:18" ht="21" customHeight="1">
      <c r="A67" s="8"/>
      <c r="B67" s="40"/>
      <c r="C67" s="8" t="s">
        <v>71</v>
      </c>
      <c r="D67" s="41"/>
      <c r="E67" s="289"/>
      <c r="F67" s="290"/>
      <c r="G67" s="291"/>
      <c r="H67" s="28"/>
      <c r="I67" s="28"/>
      <c r="J67" s="28"/>
      <c r="K67" s="28"/>
      <c r="L67" s="28"/>
      <c r="M67" s="9"/>
      <c r="N67" s="10"/>
      <c r="O67" s="11"/>
      <c r="P67" s="61">
        <f>+E67</f>
        <v>0</v>
      </c>
      <c r="Q67" s="63"/>
      <c r="R67" s="63"/>
    </row>
    <row r="68" spans="1:18" ht="10.5" customHeight="1">
      <c r="A68" s="8"/>
      <c r="B68" s="40"/>
      <c r="C68" s="8"/>
      <c r="D68" s="41"/>
      <c r="E68" s="41"/>
      <c r="F68" s="41"/>
      <c r="G68" s="41"/>
      <c r="H68" s="28"/>
      <c r="I68" s="28"/>
      <c r="J68" s="28"/>
      <c r="K68" s="28"/>
      <c r="L68" s="28"/>
      <c r="M68" s="9"/>
      <c r="N68" s="10"/>
      <c r="O68" s="11"/>
      <c r="P68" s="61"/>
      <c r="Q68" s="63"/>
      <c r="R68" s="63"/>
    </row>
    <row r="69" spans="1:18" ht="14.25" customHeight="1">
      <c r="A69" s="8"/>
      <c r="B69" s="40"/>
      <c r="C69" s="8" t="s">
        <v>15</v>
      </c>
      <c r="D69" s="41"/>
      <c r="E69" s="41"/>
      <c r="F69" s="28"/>
      <c r="G69" s="28"/>
      <c r="H69" s="28"/>
      <c r="I69" s="28"/>
      <c r="J69" s="28"/>
      <c r="K69" s="28"/>
      <c r="L69" s="28"/>
      <c r="M69" s="9"/>
      <c r="N69" s="10"/>
      <c r="O69" s="11"/>
      <c r="P69" s="61" t="b">
        <v>0</v>
      </c>
      <c r="Q69" s="63"/>
      <c r="R69" s="63"/>
    </row>
    <row r="70" spans="1:18" ht="21.6" customHeight="1">
      <c r="A70" s="8"/>
      <c r="B70" s="40"/>
      <c r="C70" s="8" t="s">
        <v>16</v>
      </c>
      <c r="D70" s="41"/>
      <c r="E70" s="289" t="s">
        <v>94</v>
      </c>
      <c r="F70" s="290"/>
      <c r="G70" s="291"/>
      <c r="H70" s="28"/>
      <c r="I70" s="28"/>
      <c r="J70" s="28"/>
      <c r="K70" s="28"/>
      <c r="L70" s="28"/>
      <c r="M70" s="9"/>
      <c r="N70" s="10"/>
      <c r="O70" s="11"/>
      <c r="P70" s="61" t="str">
        <f>+E70</f>
        <v>E Edit　Co</v>
      </c>
      <c r="Q70" s="63"/>
      <c r="R70" s="63"/>
    </row>
    <row r="71" spans="1:18" ht="14.25" customHeight="1">
      <c r="A71" s="8"/>
      <c r="B71" s="40"/>
      <c r="C71" s="8"/>
      <c r="D71" s="41"/>
      <c r="E71" s="41"/>
      <c r="F71" s="28"/>
      <c r="G71" s="28"/>
      <c r="H71" s="28"/>
      <c r="I71" s="28"/>
      <c r="J71" s="28"/>
      <c r="K71" s="28"/>
      <c r="L71" s="28"/>
      <c r="M71" s="9"/>
      <c r="N71" s="10"/>
      <c r="O71" s="11"/>
      <c r="P71" s="61"/>
      <c r="Q71" s="63"/>
      <c r="R71" s="63"/>
    </row>
    <row r="72" spans="1:18" ht="14.25" customHeight="1">
      <c r="A72" s="8"/>
      <c r="B72" s="40"/>
      <c r="C72" s="8"/>
      <c r="D72" s="41"/>
      <c r="E72" s="41"/>
      <c r="F72" s="28"/>
      <c r="G72" s="28"/>
      <c r="H72" s="28"/>
      <c r="I72" s="28"/>
      <c r="J72" s="28"/>
      <c r="K72" s="28"/>
      <c r="L72" s="28"/>
      <c r="M72" s="9"/>
      <c r="N72" s="10"/>
      <c r="O72" s="11"/>
      <c r="P72" s="61"/>
      <c r="Q72" s="63"/>
      <c r="R72" s="63"/>
    </row>
    <row r="73" spans="1:18" ht="14.25" customHeight="1">
      <c r="A73" s="8"/>
      <c r="B73" s="40"/>
      <c r="C73" s="8"/>
      <c r="D73" s="41"/>
      <c r="E73" s="41"/>
      <c r="F73" s="28"/>
      <c r="G73" s="28"/>
      <c r="H73" s="28"/>
      <c r="I73" s="28"/>
      <c r="J73" s="28"/>
      <c r="K73" s="28"/>
      <c r="L73" s="28"/>
      <c r="M73" s="9"/>
      <c r="N73" s="10"/>
      <c r="O73" s="11"/>
      <c r="P73" s="61"/>
      <c r="Q73" s="63"/>
      <c r="R73" s="63"/>
    </row>
    <row r="74" spans="1:18" ht="14.25" customHeight="1">
      <c r="A74" s="8"/>
      <c r="B74" s="76" t="s">
        <v>124</v>
      </c>
      <c r="C74" s="8"/>
      <c r="D74" s="41"/>
      <c r="E74" s="41"/>
      <c r="F74" s="28"/>
      <c r="G74" s="28"/>
      <c r="H74" s="28"/>
      <c r="I74" s="28"/>
      <c r="J74" s="28"/>
      <c r="K74" s="28"/>
      <c r="L74" s="28"/>
      <c r="M74" s="9"/>
      <c r="N74" s="10"/>
      <c r="O74" s="11"/>
      <c r="P74" s="61"/>
      <c r="Q74" s="63"/>
      <c r="R74" s="63"/>
    </row>
    <row r="75" spans="1:18" ht="14.25" customHeight="1">
      <c r="A75" s="8"/>
      <c r="B75" s="43" t="s">
        <v>17</v>
      </c>
      <c r="C75" s="8"/>
      <c r="D75" s="41"/>
      <c r="E75" s="41"/>
      <c r="F75" s="28"/>
      <c r="G75" s="28"/>
      <c r="H75" s="28"/>
      <c r="I75" s="28"/>
      <c r="J75" s="28"/>
      <c r="K75" s="28"/>
      <c r="L75" s="28"/>
      <c r="M75" s="9"/>
      <c r="N75" s="10"/>
      <c r="O75" s="11"/>
      <c r="P75" s="61"/>
      <c r="Q75" s="63"/>
      <c r="R75" s="63"/>
    </row>
    <row r="76" spans="1:18" ht="14.25" customHeight="1" thickBot="1">
      <c r="A76" s="8"/>
      <c r="B76" s="43" t="s">
        <v>18</v>
      </c>
      <c r="C76" s="8"/>
      <c r="D76" s="41"/>
      <c r="E76" s="41"/>
      <c r="F76" s="28"/>
      <c r="G76" s="28"/>
      <c r="H76" s="28"/>
      <c r="I76" s="28"/>
      <c r="J76" s="28"/>
      <c r="K76" s="28"/>
      <c r="L76" s="28"/>
      <c r="M76" s="9"/>
      <c r="N76" s="10"/>
      <c r="O76" s="11"/>
      <c r="P76" s="61"/>
      <c r="Q76" s="63"/>
      <c r="R76" s="63"/>
    </row>
    <row r="77" spans="1:18" ht="14.25" customHeight="1">
      <c r="A77" s="8"/>
      <c r="B77" s="292" t="s">
        <v>106</v>
      </c>
      <c r="C77" s="293"/>
      <c r="D77" s="293"/>
      <c r="E77" s="293"/>
      <c r="F77" s="293"/>
      <c r="G77" s="293"/>
      <c r="H77" s="293"/>
      <c r="I77" s="293"/>
      <c r="J77" s="293"/>
      <c r="K77" s="293"/>
      <c r="L77" s="294"/>
      <c r="M77" s="9"/>
      <c r="N77" s="10"/>
      <c r="O77" s="11"/>
      <c r="P77" s="61" t="str">
        <f>+B77</f>
        <v>付記の記述</v>
      </c>
      <c r="Q77" s="63"/>
      <c r="R77" s="63"/>
    </row>
    <row r="78" spans="1:18" ht="14.25" customHeight="1">
      <c r="A78" s="8"/>
      <c r="B78" s="295"/>
      <c r="C78" s="296"/>
      <c r="D78" s="296"/>
      <c r="E78" s="296"/>
      <c r="F78" s="296"/>
      <c r="G78" s="296"/>
      <c r="H78" s="296"/>
      <c r="I78" s="296"/>
      <c r="J78" s="296"/>
      <c r="K78" s="296"/>
      <c r="L78" s="297"/>
      <c r="M78" s="9"/>
      <c r="N78" s="10"/>
      <c r="O78" s="11"/>
      <c r="P78" s="61"/>
      <c r="Q78" s="63"/>
      <c r="R78" s="63"/>
    </row>
    <row r="79" spans="1:18" ht="14.25" customHeight="1">
      <c r="A79" s="8"/>
      <c r="B79" s="295"/>
      <c r="C79" s="296"/>
      <c r="D79" s="296"/>
      <c r="E79" s="296"/>
      <c r="F79" s="296"/>
      <c r="G79" s="296"/>
      <c r="H79" s="296"/>
      <c r="I79" s="296"/>
      <c r="J79" s="296"/>
      <c r="K79" s="296"/>
      <c r="L79" s="297"/>
      <c r="M79" s="9"/>
      <c r="N79" s="10"/>
      <c r="O79" s="11"/>
      <c r="P79" s="61"/>
      <c r="Q79" s="63"/>
      <c r="R79" s="63"/>
    </row>
    <row r="80" spans="1:18" ht="14.25" customHeight="1" thickBot="1">
      <c r="A80" s="8"/>
      <c r="B80" s="298"/>
      <c r="C80" s="299"/>
      <c r="D80" s="299"/>
      <c r="E80" s="299"/>
      <c r="F80" s="299"/>
      <c r="G80" s="299"/>
      <c r="H80" s="299"/>
      <c r="I80" s="299"/>
      <c r="J80" s="299"/>
      <c r="K80" s="299"/>
      <c r="L80" s="300"/>
      <c r="M80" s="9"/>
      <c r="N80" s="10"/>
      <c r="O80" s="11"/>
      <c r="P80" s="61"/>
      <c r="Q80" s="63"/>
      <c r="R80" s="63"/>
    </row>
    <row r="81" spans="1:18" ht="14.25" customHeight="1">
      <c r="A81" s="8"/>
      <c r="B81" s="43"/>
      <c r="C81" s="8"/>
      <c r="D81" s="41"/>
      <c r="E81" s="41"/>
      <c r="F81" s="28"/>
      <c r="G81" s="28"/>
      <c r="H81" s="28"/>
      <c r="I81" s="28"/>
      <c r="J81" s="28"/>
      <c r="K81" s="28"/>
      <c r="L81" s="28"/>
      <c r="M81" s="9"/>
      <c r="N81" s="10"/>
      <c r="O81" s="11"/>
      <c r="P81" s="61"/>
      <c r="Q81" s="63"/>
      <c r="R81" s="63"/>
    </row>
    <row r="82" spans="1:18" ht="14.25" customHeight="1">
      <c r="A82" s="8"/>
      <c r="B82" s="43" t="s">
        <v>72</v>
      </c>
      <c r="C82" s="8"/>
      <c r="D82" s="41"/>
      <c r="E82" s="41"/>
      <c r="F82" s="28"/>
      <c r="G82" s="28"/>
      <c r="H82" s="28"/>
      <c r="I82" s="28"/>
      <c r="J82" s="28"/>
      <c r="K82" s="28"/>
      <c r="L82" s="28"/>
      <c r="M82" s="9"/>
      <c r="N82" s="10"/>
      <c r="O82" s="11"/>
      <c r="P82" s="61"/>
      <c r="Q82" s="63"/>
      <c r="R82" s="63"/>
    </row>
    <row r="83" spans="1:18" ht="14.25" customHeight="1">
      <c r="A83" s="8"/>
      <c r="B83" s="43"/>
      <c r="C83" s="8" t="s">
        <v>73</v>
      </c>
      <c r="D83" s="41"/>
      <c r="E83" s="41"/>
      <c r="F83" s="28"/>
      <c r="G83" s="28"/>
      <c r="H83" s="28"/>
      <c r="I83" s="28"/>
      <c r="J83" s="28"/>
      <c r="K83" s="28"/>
      <c r="L83" s="28"/>
      <c r="M83" s="9"/>
      <c r="N83" s="10"/>
      <c r="O83" s="11"/>
      <c r="P83" s="61" t="b">
        <v>0</v>
      </c>
      <c r="Q83" s="63" t="s">
        <v>19</v>
      </c>
      <c r="R83" s="63"/>
    </row>
    <row r="84" spans="1:18" ht="14.25" customHeight="1">
      <c r="A84" s="8"/>
      <c r="B84" s="43"/>
      <c r="C84" s="8" t="s">
        <v>74</v>
      </c>
      <c r="D84" s="41"/>
      <c r="E84" s="41"/>
      <c r="F84" s="28"/>
      <c r="G84" s="28"/>
      <c r="H84" s="28"/>
      <c r="I84" s="28"/>
      <c r="J84" s="28"/>
      <c r="K84" s="28"/>
      <c r="L84" s="28"/>
      <c r="M84" s="9"/>
      <c r="N84" s="10"/>
      <c r="O84" s="11"/>
      <c r="P84" s="61" t="b">
        <v>1</v>
      </c>
      <c r="Q84" s="63" t="s">
        <v>20</v>
      </c>
      <c r="R84" s="63"/>
    </row>
    <row r="85" spans="1:18" ht="14.25" customHeight="1" thickBot="1">
      <c r="A85" s="8"/>
      <c r="B85" s="43"/>
      <c r="C85" s="8" t="s">
        <v>75</v>
      </c>
      <c r="D85" s="41"/>
      <c r="E85" s="41"/>
      <c r="F85" s="28"/>
      <c r="G85" s="28"/>
      <c r="H85" s="28"/>
      <c r="I85" s="28"/>
      <c r="J85" s="28"/>
      <c r="K85" s="28"/>
      <c r="L85" s="28"/>
      <c r="M85" s="9"/>
      <c r="N85" s="10"/>
      <c r="O85" s="11"/>
      <c r="P85" s="61"/>
      <c r="Q85" s="63"/>
      <c r="R85" s="63"/>
    </row>
    <row r="86" spans="1:18" ht="14.25" customHeight="1">
      <c r="A86" s="8"/>
      <c r="B86" s="43"/>
      <c r="C86" s="301" t="s">
        <v>140</v>
      </c>
      <c r="D86" s="302"/>
      <c r="E86" s="302"/>
      <c r="F86" s="302"/>
      <c r="G86" s="302"/>
      <c r="H86" s="302"/>
      <c r="I86" s="302"/>
      <c r="J86" s="302"/>
      <c r="K86" s="302"/>
      <c r="L86" s="303"/>
      <c r="M86" s="9"/>
      <c r="N86" s="10"/>
      <c r="O86" s="11"/>
      <c r="P86" s="61" t="str">
        <f>+C86</f>
        <v>佐氏周センター</v>
      </c>
      <c r="Q86" s="63" t="s">
        <v>25</v>
      </c>
      <c r="R86" s="63"/>
    </row>
    <row r="87" spans="1:18" ht="14.25" customHeight="1" thickBot="1">
      <c r="A87" s="8"/>
      <c r="B87" s="43"/>
      <c r="C87" s="266"/>
      <c r="D87" s="304"/>
      <c r="E87" s="304"/>
      <c r="F87" s="304"/>
      <c r="G87" s="304"/>
      <c r="H87" s="304"/>
      <c r="I87" s="304"/>
      <c r="J87" s="304"/>
      <c r="K87" s="304"/>
      <c r="L87" s="267"/>
      <c r="M87" s="9"/>
      <c r="N87" s="10"/>
      <c r="O87" s="11"/>
      <c r="P87" s="61"/>
      <c r="Q87" s="63"/>
      <c r="R87" s="63"/>
    </row>
    <row r="88" spans="1:18" ht="14.25" customHeight="1">
      <c r="A88" s="8"/>
      <c r="B88" s="43"/>
      <c r="C88" s="8"/>
      <c r="D88" s="41"/>
      <c r="E88" s="41"/>
      <c r="F88" s="28"/>
      <c r="G88" s="28"/>
      <c r="H88" s="28"/>
      <c r="I88" s="28"/>
      <c r="J88" s="28"/>
      <c r="K88" s="28"/>
      <c r="L88" s="28"/>
      <c r="M88" s="9"/>
      <c r="N88" s="10"/>
      <c r="O88" s="11"/>
      <c r="P88" s="61"/>
      <c r="Q88" s="63"/>
      <c r="R88" s="63"/>
    </row>
    <row r="89" spans="1:18" ht="14.25" customHeight="1">
      <c r="A89" s="8"/>
      <c r="B89" s="203" t="s">
        <v>142</v>
      </c>
      <c r="C89" s="204"/>
      <c r="D89" s="204"/>
      <c r="E89" s="204"/>
      <c r="F89" s="204"/>
      <c r="G89" s="204"/>
      <c r="H89" s="204"/>
      <c r="I89" s="204"/>
      <c r="J89" s="204"/>
      <c r="K89" s="204"/>
      <c r="L89" s="204"/>
      <c r="M89" s="9"/>
      <c r="N89" s="10"/>
      <c r="O89" s="11"/>
      <c r="P89" s="61"/>
      <c r="Q89" s="63"/>
      <c r="R89" s="63"/>
    </row>
    <row r="90" spans="1:18" ht="14.25" customHeight="1">
      <c r="A90" s="8"/>
      <c r="B90" s="204"/>
      <c r="C90" s="204"/>
      <c r="D90" s="204"/>
      <c r="E90" s="204"/>
      <c r="F90" s="204"/>
      <c r="G90" s="204"/>
      <c r="H90" s="204"/>
      <c r="I90" s="204"/>
      <c r="J90" s="204"/>
      <c r="K90" s="204"/>
      <c r="L90" s="204"/>
      <c r="M90" s="9"/>
      <c r="N90" s="10"/>
      <c r="O90" s="11"/>
      <c r="P90" s="61"/>
      <c r="Q90" s="63"/>
      <c r="R90" s="63"/>
    </row>
    <row r="91" spans="1:18" ht="7.5" customHeight="1">
      <c r="A91" s="8"/>
      <c r="B91" s="83"/>
      <c r="C91" s="83"/>
      <c r="D91" s="83"/>
      <c r="E91" s="83"/>
      <c r="F91" s="83"/>
      <c r="G91" s="83"/>
      <c r="H91" s="83"/>
      <c r="I91" s="83"/>
      <c r="J91" s="83"/>
      <c r="K91" s="83"/>
      <c r="L91" s="83"/>
      <c r="M91" s="9"/>
      <c r="N91" s="10"/>
      <c r="O91" s="11"/>
      <c r="P91" s="61"/>
      <c r="Q91" s="63"/>
      <c r="R91" s="63"/>
    </row>
    <row r="92" spans="1:18" ht="14.25" customHeight="1">
      <c r="A92" s="8"/>
      <c r="B92" s="83"/>
      <c r="C92" s="83" t="s">
        <v>76</v>
      </c>
      <c r="D92" s="83"/>
      <c r="E92" s="83"/>
      <c r="F92" s="83"/>
      <c r="G92" s="83"/>
      <c r="H92" s="83"/>
      <c r="I92" s="83"/>
      <c r="J92" s="83"/>
      <c r="K92" s="83"/>
      <c r="L92" s="83"/>
      <c r="M92" s="9"/>
      <c r="N92" s="10"/>
      <c r="O92" s="11"/>
      <c r="P92" s="61" t="b">
        <v>0</v>
      </c>
      <c r="Q92" s="63" t="s">
        <v>26</v>
      </c>
      <c r="R92" s="63"/>
    </row>
    <row r="93" spans="1:18" ht="14.25" customHeight="1" thickBot="1">
      <c r="A93" s="8"/>
      <c r="B93" s="43"/>
      <c r="C93" s="8" t="s">
        <v>77</v>
      </c>
      <c r="D93" s="41"/>
      <c r="E93" s="41"/>
      <c r="F93" s="28"/>
      <c r="G93" s="28"/>
      <c r="H93" s="28"/>
      <c r="I93" s="28"/>
      <c r="J93" s="28"/>
      <c r="K93" s="28"/>
      <c r="L93" s="28"/>
      <c r="M93" s="9"/>
      <c r="N93" s="10"/>
      <c r="O93" s="11"/>
      <c r="P93" s="61"/>
      <c r="Q93" s="63"/>
      <c r="R93" s="63"/>
    </row>
    <row r="94" spans="1:18" ht="14.25" customHeight="1">
      <c r="A94" s="8"/>
      <c r="B94" s="43"/>
      <c r="C94" s="305"/>
      <c r="D94" s="293"/>
      <c r="E94" s="293"/>
      <c r="F94" s="293"/>
      <c r="G94" s="293"/>
      <c r="H94" s="293"/>
      <c r="I94" s="293"/>
      <c r="J94" s="293"/>
      <c r="K94" s="293"/>
      <c r="L94" s="294"/>
      <c r="M94" s="9"/>
      <c r="N94" s="10"/>
      <c r="O94" s="11"/>
      <c r="P94" s="61">
        <f>+C94</f>
        <v>0</v>
      </c>
      <c r="Q94" s="63"/>
      <c r="R94" s="63"/>
    </row>
    <row r="95" spans="1:18" ht="14.25" customHeight="1">
      <c r="A95" s="8"/>
      <c r="B95" s="43"/>
      <c r="C95" s="295"/>
      <c r="D95" s="296"/>
      <c r="E95" s="296"/>
      <c r="F95" s="296"/>
      <c r="G95" s="296"/>
      <c r="H95" s="296"/>
      <c r="I95" s="296"/>
      <c r="J95" s="296"/>
      <c r="K95" s="296"/>
      <c r="L95" s="297"/>
      <c r="M95" s="9"/>
      <c r="N95" s="10"/>
      <c r="O95" s="11"/>
      <c r="P95" s="61"/>
      <c r="Q95" s="63"/>
      <c r="R95" s="63"/>
    </row>
    <row r="96" spans="1:18" ht="14.25" customHeight="1">
      <c r="A96" s="8"/>
      <c r="B96" s="43"/>
      <c r="C96" s="295"/>
      <c r="D96" s="296"/>
      <c r="E96" s="296"/>
      <c r="F96" s="296"/>
      <c r="G96" s="296"/>
      <c r="H96" s="296"/>
      <c r="I96" s="296"/>
      <c r="J96" s="296"/>
      <c r="K96" s="296"/>
      <c r="L96" s="297"/>
      <c r="M96" s="9"/>
      <c r="N96" s="10"/>
      <c r="O96" s="11"/>
      <c r="P96" s="61"/>
      <c r="Q96" s="63"/>
      <c r="R96" s="63"/>
    </row>
    <row r="97" spans="1:18" ht="14.25" customHeight="1" thickBot="1">
      <c r="A97" s="8"/>
      <c r="B97" s="43"/>
      <c r="C97" s="298"/>
      <c r="D97" s="299"/>
      <c r="E97" s="299"/>
      <c r="F97" s="299"/>
      <c r="G97" s="299"/>
      <c r="H97" s="299"/>
      <c r="I97" s="299"/>
      <c r="J97" s="299"/>
      <c r="K97" s="299"/>
      <c r="L97" s="300"/>
      <c r="M97" s="9"/>
      <c r="N97" s="10"/>
      <c r="O97" s="11"/>
      <c r="P97" s="61"/>
      <c r="Q97" s="63"/>
      <c r="R97" s="63"/>
    </row>
    <row r="98" spans="1:18" ht="14.25" customHeight="1">
      <c r="A98" s="8"/>
      <c r="B98" s="43"/>
      <c r="C98" s="8"/>
      <c r="D98" s="41"/>
      <c r="E98" s="41"/>
      <c r="F98" s="28"/>
      <c r="G98" s="28"/>
      <c r="H98" s="28"/>
      <c r="I98" s="28"/>
      <c r="J98" s="28"/>
      <c r="K98" s="28"/>
      <c r="L98" s="28"/>
      <c r="M98" s="9"/>
      <c r="N98" s="10"/>
      <c r="O98" s="11"/>
      <c r="P98" s="61"/>
      <c r="Q98" s="63"/>
      <c r="R98" s="63"/>
    </row>
    <row r="99" spans="1:18" ht="17.25" customHeight="1">
      <c r="A99" s="8"/>
      <c r="B99" s="257" t="s">
        <v>78</v>
      </c>
      <c r="C99" s="258"/>
      <c r="D99" s="258"/>
      <c r="E99" s="258"/>
      <c r="F99" s="258"/>
      <c r="G99" s="258"/>
      <c r="H99" s="258"/>
      <c r="I99" s="258"/>
      <c r="J99" s="258"/>
      <c r="K99" s="258"/>
      <c r="L99" s="258"/>
      <c r="M99" s="9"/>
      <c r="N99" s="10"/>
      <c r="O99" s="11"/>
      <c r="P99" s="61"/>
      <c r="Q99" s="63"/>
      <c r="R99" s="63"/>
    </row>
    <row r="100" spans="1:18" ht="17.25" customHeight="1">
      <c r="A100" s="8"/>
      <c r="B100" s="258"/>
      <c r="C100" s="258"/>
      <c r="D100" s="258"/>
      <c r="E100" s="258"/>
      <c r="F100" s="258"/>
      <c r="G100" s="258"/>
      <c r="H100" s="258"/>
      <c r="I100" s="258"/>
      <c r="J100" s="258"/>
      <c r="K100" s="258"/>
      <c r="L100" s="258"/>
      <c r="M100" s="9"/>
      <c r="N100" s="10"/>
      <c r="O100" s="11"/>
      <c r="P100" s="61"/>
      <c r="Q100" s="63"/>
      <c r="R100" s="63"/>
    </row>
    <row r="101" spans="1:18" ht="14.25" customHeight="1">
      <c r="A101" s="8"/>
      <c r="B101" s="257" t="s">
        <v>24</v>
      </c>
      <c r="C101" s="258"/>
      <c r="D101" s="258"/>
      <c r="E101" s="258"/>
      <c r="F101" s="258"/>
      <c r="G101" s="258"/>
      <c r="H101" s="258"/>
      <c r="I101" s="258"/>
      <c r="J101" s="258"/>
      <c r="K101" s="258"/>
      <c r="L101" s="258"/>
      <c r="M101" s="9"/>
      <c r="N101" s="10"/>
      <c r="O101" s="11"/>
      <c r="P101" s="61"/>
    </row>
    <row r="102" spans="1:18" ht="14.25" customHeight="1">
      <c r="A102" s="8"/>
      <c r="B102" s="258"/>
      <c r="C102" s="258"/>
      <c r="D102" s="258"/>
      <c r="E102" s="258"/>
      <c r="F102" s="258"/>
      <c r="G102" s="258"/>
      <c r="H102" s="258"/>
      <c r="I102" s="258"/>
      <c r="J102" s="258"/>
      <c r="K102" s="258"/>
      <c r="L102" s="258"/>
      <c r="M102" s="9"/>
      <c r="N102" s="10"/>
      <c r="O102" s="11"/>
    </row>
    <row r="103" spans="1:18" ht="14.25" customHeight="1">
      <c r="A103" s="8"/>
      <c r="B103" s="259"/>
      <c r="C103" s="259"/>
      <c r="D103" s="259"/>
      <c r="E103" s="259"/>
      <c r="F103" s="259"/>
      <c r="G103" s="259"/>
      <c r="H103" s="259"/>
      <c r="I103" s="259"/>
      <c r="J103" s="259"/>
      <c r="K103" s="259"/>
      <c r="L103" s="259"/>
      <c r="M103" s="9"/>
      <c r="N103" s="10"/>
      <c r="O103" s="11"/>
    </row>
    <row r="104" spans="1:18" ht="14.25" customHeight="1">
      <c r="B104" s="49"/>
      <c r="C104" s="49"/>
      <c r="D104" s="49"/>
      <c r="E104" s="49"/>
      <c r="F104" s="49"/>
      <c r="G104" s="49"/>
      <c r="H104" s="49"/>
      <c r="I104" s="49"/>
      <c r="J104" s="49"/>
      <c r="K104" s="49"/>
      <c r="L104" s="49"/>
    </row>
    <row r="105" spans="1:18" ht="14.25" customHeight="1">
      <c r="B105" s="49"/>
      <c r="C105" s="49"/>
      <c r="D105" s="49"/>
      <c r="E105" s="49"/>
      <c r="F105" s="49"/>
      <c r="G105" s="49"/>
      <c r="H105" s="49"/>
      <c r="I105" s="49"/>
      <c r="J105" s="49"/>
      <c r="K105" s="49"/>
      <c r="L105" s="49"/>
    </row>
    <row r="106" spans="1:18" ht="14.25" customHeight="1">
      <c r="B106" s="49"/>
      <c r="C106" s="49"/>
      <c r="D106" s="49"/>
      <c r="E106" s="49"/>
      <c r="F106" s="49"/>
      <c r="G106" s="49"/>
      <c r="H106" s="49"/>
      <c r="I106" s="49"/>
      <c r="J106" s="49"/>
      <c r="K106" s="49"/>
      <c r="L106" s="49"/>
    </row>
    <row r="107" spans="1:18" ht="14.25" customHeight="1">
      <c r="B107" s="49"/>
      <c r="C107" s="49"/>
      <c r="D107" s="49"/>
      <c r="E107" s="49"/>
      <c r="F107" s="49"/>
      <c r="G107" s="49"/>
      <c r="H107" s="49"/>
      <c r="I107" s="49"/>
      <c r="J107" s="49"/>
      <c r="K107" s="49"/>
      <c r="L107" s="49"/>
    </row>
    <row r="108" spans="1:18" ht="14.25" customHeight="1">
      <c r="B108" s="49"/>
      <c r="C108" s="49"/>
      <c r="D108" s="49"/>
      <c r="E108" s="49"/>
      <c r="F108" s="49"/>
      <c r="G108" s="49"/>
      <c r="H108" s="49"/>
      <c r="I108" s="49"/>
      <c r="J108" s="49"/>
      <c r="K108" s="49"/>
      <c r="L108" s="49"/>
    </row>
    <row r="109" spans="1:18" ht="14.25" customHeight="1">
      <c r="B109" s="49"/>
      <c r="C109" s="49"/>
      <c r="D109" s="49"/>
      <c r="E109" s="49"/>
      <c r="F109" s="49"/>
      <c r="G109" s="49"/>
      <c r="H109" s="49"/>
      <c r="I109" s="49"/>
      <c r="J109" s="49"/>
      <c r="K109" s="49"/>
      <c r="L109" s="49"/>
    </row>
    <row r="110" spans="1:18" ht="14.25" customHeight="1">
      <c r="B110" s="7"/>
      <c r="D110" s="50"/>
      <c r="E110" s="50"/>
      <c r="F110" s="51"/>
      <c r="G110" s="51"/>
      <c r="H110" s="51"/>
      <c r="I110" s="51"/>
      <c r="J110" s="51"/>
      <c r="K110" s="51"/>
      <c r="L110" s="51"/>
    </row>
  </sheetData>
  <sheetProtection password="C6C4" sheet="1" objects="1" scenarios="1"/>
  <mergeCells count="78">
    <mergeCell ref="B1:L2"/>
    <mergeCell ref="K3:L3"/>
    <mergeCell ref="K4:L4"/>
    <mergeCell ref="C5:L5"/>
    <mergeCell ref="B8:D8"/>
    <mergeCell ref="F8:I8"/>
    <mergeCell ref="B9:D9"/>
    <mergeCell ref="F9:I9"/>
    <mergeCell ref="J9:L9"/>
    <mergeCell ref="B12:L12"/>
    <mergeCell ref="B13:C14"/>
    <mergeCell ref="D13:E14"/>
    <mergeCell ref="F13:G13"/>
    <mergeCell ref="H13:L13"/>
    <mergeCell ref="F14:G14"/>
    <mergeCell ref="B15:C16"/>
    <mergeCell ref="D15:E16"/>
    <mergeCell ref="F15:G15"/>
    <mergeCell ref="H15:L15"/>
    <mergeCell ref="F16:G16"/>
    <mergeCell ref="H16:L16"/>
    <mergeCell ref="N22:O23"/>
    <mergeCell ref="F23:G23"/>
    <mergeCell ref="B17:C18"/>
    <mergeCell ref="E17:J17"/>
    <mergeCell ref="K17:L17"/>
    <mergeCell ref="E18:J18"/>
    <mergeCell ref="K18:L18"/>
    <mergeCell ref="B20:L20"/>
    <mergeCell ref="B21:L21"/>
    <mergeCell ref="B22:C23"/>
    <mergeCell ref="D22:E23"/>
    <mergeCell ref="F22:G22"/>
    <mergeCell ref="H22:L22"/>
    <mergeCell ref="B29:L29"/>
    <mergeCell ref="B24:C25"/>
    <mergeCell ref="D24:E25"/>
    <mergeCell ref="F24:G24"/>
    <mergeCell ref="H24:L24"/>
    <mergeCell ref="F25:G25"/>
    <mergeCell ref="H25:L25"/>
    <mergeCell ref="B26:C27"/>
    <mergeCell ref="E26:J26"/>
    <mergeCell ref="K26:L26"/>
    <mergeCell ref="E27:J27"/>
    <mergeCell ref="K27:L27"/>
    <mergeCell ref="B30:L30"/>
    <mergeCell ref="B32:L32"/>
    <mergeCell ref="D33:F33"/>
    <mergeCell ref="G33:L33"/>
    <mergeCell ref="D34:F34"/>
    <mergeCell ref="G34:L34"/>
    <mergeCell ref="D35:F35"/>
    <mergeCell ref="G35:L35"/>
    <mergeCell ref="D36:F36"/>
    <mergeCell ref="G36:L36"/>
    <mergeCell ref="D37:F37"/>
    <mergeCell ref="G37:L37"/>
    <mergeCell ref="D38:F38"/>
    <mergeCell ref="G38:L38"/>
    <mergeCell ref="D39:F39"/>
    <mergeCell ref="G39:L39"/>
    <mergeCell ref="D40:F40"/>
    <mergeCell ref="G40:L40"/>
    <mergeCell ref="D41:F41"/>
    <mergeCell ref="G41:L41"/>
    <mergeCell ref="C42:L42"/>
    <mergeCell ref="D44:D45"/>
    <mergeCell ref="G44:J45"/>
    <mergeCell ref="K44:K45"/>
    <mergeCell ref="B99:L100"/>
    <mergeCell ref="B101:L103"/>
    <mergeCell ref="E67:G67"/>
    <mergeCell ref="E70:G70"/>
    <mergeCell ref="B77:L80"/>
    <mergeCell ref="C86:L87"/>
    <mergeCell ref="B89:L90"/>
    <mergeCell ref="C94:L97"/>
  </mergeCells>
  <phoneticPr fontId="1"/>
  <conditionalFormatting sqref="D22 H22 H24:L24 D24:E24 H25 D26:E27 K27 H23:I23 K23:L23">
    <cfRule type="expression" dxfId="11" priority="6">
      <formula>$P$21=TRUE</formula>
    </cfRule>
  </conditionalFormatting>
  <conditionalFormatting sqref="J23">
    <cfRule type="expression" dxfId="10" priority="5">
      <formula>$P$21=TRUE</formula>
    </cfRule>
  </conditionalFormatting>
  <conditionalFormatting sqref="C86:L87">
    <cfRule type="expression" dxfId="9" priority="4">
      <formula>$P$83=TRUE</formula>
    </cfRule>
  </conditionalFormatting>
  <conditionalFormatting sqref="C94:L97">
    <cfRule type="expression" dxfId="8" priority="3">
      <formula>$P$92=FALSE</formula>
    </cfRule>
  </conditionalFormatting>
  <conditionalFormatting sqref="E67:G67">
    <cfRule type="expression" dxfId="7" priority="2">
      <formula>$P$66=FALSE</formula>
    </cfRule>
  </conditionalFormatting>
  <conditionalFormatting sqref="E70:G70">
    <cfRule type="expression" dxfId="6" priority="1">
      <formula>$P$69=FALSE</formula>
    </cfRule>
  </conditionalFormatting>
  <dataValidations count="7">
    <dataValidation type="list" allowBlank="1" showInputMessage="1" showErrorMessage="1" sqref="F9:I9">
      <formula1>$T$9:$T$22</formula1>
    </dataValidation>
    <dataValidation type="list" allowBlank="1" showInputMessage="1" showErrorMessage="1" sqref="J9:L9">
      <formula1>$U$9:$U$20</formula1>
    </dataValidation>
    <dataValidation type="list" allowBlank="1" showInputMessage="1" showErrorMessage="1" sqref="B9">
      <formula1>"農業経済研究, Japanese Journal of Agricultural Economics"</formula1>
    </dataValidation>
    <dataValidation type="list" allowBlank="1" showInputMessage="1" showErrorMessage="1" sqref="H22:L22 H13:L13">
      <formula1>$R$13:$R$15</formula1>
    </dataValidation>
    <dataValidation type="list" allowBlank="1" showInputMessage="1" showErrorMessage="1" sqref="K27:L27 K18:L18">
      <formula1>$T$24:$T$25</formula1>
    </dataValidation>
    <dataValidation type="list" allowBlank="1" showInputMessage="1" showErrorMessage="1" sqref="D44:D45">
      <formula1>$T$44:$T$46</formula1>
    </dataValidation>
    <dataValidation allowBlank="1" showErrorMessage="1" promptTitle="記入例 Example" prompt="農経太郎（阿栗経済大学大学院）・済民かおる*（阿栗経済大学）_x000a__x000a_NOKEI Taro(AGURI KEIZAI Univ), SUMITANI Kaoru*(AGURI KEIZAI Univ.)" sqref="C42"/>
  </dataValidations>
  <hyperlinks>
    <hyperlink ref="H15"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ltText="投稿者に同じ(Check the box if the first author/applicant is the corresponding author)">
                <anchor moveWithCells="1">
                  <from>
                    <xdr:col>3</xdr:col>
                    <xdr:colOff>209550</xdr:colOff>
                    <xdr:row>20</xdr:row>
                    <xdr:rowOff>9525</xdr:rowOff>
                  </from>
                  <to>
                    <xdr:col>9</xdr:col>
                    <xdr:colOff>438150</xdr:colOff>
                    <xdr:row>21</xdr:row>
                    <xdr:rowOff>161925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247650</xdr:colOff>
                    <xdr:row>52</xdr:row>
                    <xdr:rowOff>152400</xdr:rowOff>
                  </from>
                  <to>
                    <xdr:col>2</xdr:col>
                    <xdr:colOff>323850</xdr:colOff>
                    <xdr:row>54</xdr:row>
                    <xdr:rowOff>57150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257175</xdr:colOff>
                    <xdr:row>58</xdr:row>
                    <xdr:rowOff>209550</xdr:rowOff>
                  </from>
                  <to>
                    <xdr:col>2</xdr:col>
                    <xdr:colOff>390525</xdr:colOff>
                    <xdr:row>60</xdr:row>
                    <xdr:rowOff>76200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266700</xdr:colOff>
                    <xdr:row>61</xdr:row>
                    <xdr:rowOff>76200</xdr:rowOff>
                  </from>
                  <to>
                    <xdr:col>2</xdr:col>
                    <xdr:colOff>333375</xdr:colOff>
                    <xdr:row>62</xdr:row>
                    <xdr:rowOff>152400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257175</xdr:colOff>
                    <xdr:row>64</xdr:row>
                    <xdr:rowOff>76200</xdr:rowOff>
                  </from>
                  <to>
                    <xdr:col>2</xdr:col>
                    <xdr:colOff>323850</xdr:colOff>
                    <xdr:row>65</xdr:row>
                    <xdr:rowOff>152400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276225</xdr:colOff>
                    <xdr:row>67</xdr:row>
                    <xdr:rowOff>104775</xdr:rowOff>
                  </from>
                  <to>
                    <xdr:col>2</xdr:col>
                    <xdr:colOff>333375</xdr:colOff>
                    <xdr:row>68</xdr:row>
                    <xdr:rowOff>171450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209550</xdr:colOff>
                    <xdr:row>81</xdr:row>
                    <xdr:rowOff>161925</xdr:rowOff>
                  </from>
                  <to>
                    <xdr:col>2</xdr:col>
                    <xdr:colOff>285750</xdr:colOff>
                    <xdr:row>83</xdr:row>
                    <xdr:rowOff>57150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209550</xdr:colOff>
                    <xdr:row>82</xdr:row>
                    <xdr:rowOff>152400</xdr:rowOff>
                  </from>
                  <to>
                    <xdr:col>2</xdr:col>
                    <xdr:colOff>285750</xdr:colOff>
                    <xdr:row>84</xdr:row>
                    <xdr:rowOff>47625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228600</xdr:colOff>
                    <xdr:row>90</xdr:row>
                    <xdr:rowOff>66675</xdr:rowOff>
                  </from>
                  <to>
                    <xdr:col>2</xdr:col>
                    <xdr:colOff>285750</xdr:colOff>
                    <xdr:row>91</xdr:row>
                    <xdr:rowOff>133350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247650</xdr:colOff>
                    <xdr:row>49</xdr:row>
                    <xdr:rowOff>142875</xdr:rowOff>
                  </from>
                  <to>
                    <xdr:col>2</xdr:col>
                    <xdr:colOff>323850</xdr:colOff>
                    <xdr:row>51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10"/>
  <sheetViews>
    <sheetView showGridLines="0" topLeftCell="A5" workbookViewId="0">
      <selection activeCell="F25" sqref="F25:G25"/>
    </sheetView>
  </sheetViews>
  <sheetFormatPr defaultColWidth="9" defaultRowHeight="13.5"/>
  <cols>
    <col min="1" max="1" width="9" style="98"/>
    <col min="2" max="2" width="8.25" style="98" customWidth="1"/>
    <col min="3" max="3" width="33.625" style="98" customWidth="1"/>
    <col min="4" max="4" width="11.5" style="98" customWidth="1"/>
    <col min="5" max="5" width="20.875" style="98" customWidth="1"/>
    <col min="6" max="6" width="19.875" style="98" customWidth="1"/>
    <col min="7" max="7" width="10.375" style="98" customWidth="1"/>
    <col min="8" max="8" width="6.75" style="98" customWidth="1"/>
    <col min="9" max="9" width="4.125" style="98" customWidth="1"/>
    <col min="10" max="10" width="16.5" style="98" customWidth="1"/>
    <col min="11" max="11" width="7.875" style="98" customWidth="1"/>
    <col min="12" max="12" width="16.5" style="98" customWidth="1"/>
    <col min="13" max="13" width="4.625" style="157" customWidth="1"/>
    <col min="14" max="14" width="59.625" style="155" customWidth="1"/>
    <col min="15" max="15" width="5.875" style="97" hidden="1" customWidth="1"/>
    <col min="16" max="16" width="20.75" style="155" hidden="1" customWidth="1"/>
    <col min="17" max="19" width="10.625" style="97" hidden="1" customWidth="1"/>
    <col min="20" max="22" width="28.25" style="98" hidden="1" customWidth="1"/>
    <col min="23" max="16384" width="9" style="98"/>
  </cols>
  <sheetData>
    <row r="1" spans="1:21" ht="30" customHeight="1">
      <c r="A1" s="91"/>
      <c r="B1" s="277" t="s">
        <v>92</v>
      </c>
      <c r="C1" s="277"/>
      <c r="D1" s="277"/>
      <c r="E1" s="277"/>
      <c r="F1" s="277"/>
      <c r="G1" s="277"/>
      <c r="H1" s="277"/>
      <c r="I1" s="277"/>
      <c r="J1" s="277"/>
      <c r="K1" s="277"/>
      <c r="L1" s="277"/>
      <c r="M1" s="92"/>
      <c r="N1" s="93"/>
      <c r="O1" s="94"/>
      <c r="P1" s="95" t="s">
        <v>107</v>
      </c>
      <c r="Q1" s="96"/>
      <c r="R1" s="96"/>
    </row>
    <row r="2" spans="1:21" ht="13.9" customHeight="1" thickBot="1">
      <c r="A2" s="91"/>
      <c r="B2" s="277"/>
      <c r="C2" s="277"/>
      <c r="D2" s="277"/>
      <c r="E2" s="277"/>
      <c r="F2" s="277"/>
      <c r="G2" s="277"/>
      <c r="H2" s="277"/>
      <c r="I2" s="277"/>
      <c r="J2" s="277"/>
      <c r="K2" s="277"/>
      <c r="L2" s="277"/>
      <c r="M2" s="92"/>
      <c r="N2" s="93"/>
      <c r="O2" s="94"/>
      <c r="P2" s="99">
        <f>+H3</f>
        <v>0</v>
      </c>
      <c r="Q2" s="100" t="s">
        <v>39</v>
      </c>
      <c r="R2" s="100"/>
    </row>
    <row r="3" spans="1:21" ht="15" thickBot="1">
      <c r="A3" s="91"/>
      <c r="B3" s="91"/>
      <c r="C3" s="91"/>
      <c r="D3" s="91"/>
      <c r="E3" s="91"/>
      <c r="F3" s="101" t="s">
        <v>54</v>
      </c>
      <c r="G3" s="102"/>
      <c r="H3" s="103"/>
      <c r="I3" s="91"/>
      <c r="J3" s="91"/>
      <c r="K3" s="409"/>
      <c r="L3" s="409"/>
      <c r="M3" s="92"/>
      <c r="N3" s="93"/>
      <c r="O3" s="94"/>
      <c r="P3" s="99"/>
      <c r="Q3" s="100"/>
      <c r="R3" s="100"/>
    </row>
    <row r="4" spans="1:21" ht="16.149999999999999" customHeight="1">
      <c r="A4" s="91"/>
      <c r="B4" s="91"/>
      <c r="C4" s="94" t="str">
        <f>IF(ISBLANK(D13)=TRUE, " ",  CONCATENATE("この投稿票のファイル名を T_031", J14,L14, "(", D13, ")　としてください"))</f>
        <v>この投稿票のファイル名を T_0312223333(Ueo Aiue)　としてください</v>
      </c>
      <c r="D4" s="91"/>
      <c r="E4" s="91"/>
      <c r="F4" s="91"/>
      <c r="G4" s="91"/>
      <c r="H4" s="91"/>
      <c r="I4" s="91"/>
      <c r="J4" s="101"/>
      <c r="K4" s="409"/>
      <c r="L4" s="409"/>
      <c r="M4" s="104"/>
      <c r="N4" s="93"/>
      <c r="O4" s="94"/>
      <c r="P4" s="99"/>
      <c r="Q4" s="100"/>
      <c r="R4" s="100"/>
    </row>
    <row r="5" spans="1:21" ht="16.149999999999999" customHeight="1">
      <c r="A5" s="91"/>
      <c r="B5" s="91"/>
      <c r="C5" s="278" t="str">
        <f>IF(ISBLANK(D13)=TRUE,"",CONCATENATE("Name this submission form file as 'T_031",J14,L14,"(",D13,")'　"))</f>
        <v>Name this submission form file as 'T_0312223333(Ueo Aiue)'　</v>
      </c>
      <c r="D5" s="278"/>
      <c r="E5" s="278"/>
      <c r="F5" s="278"/>
      <c r="G5" s="278"/>
      <c r="H5" s="278"/>
      <c r="I5" s="278"/>
      <c r="J5" s="278"/>
      <c r="K5" s="278"/>
      <c r="L5" s="278"/>
      <c r="M5" s="92"/>
      <c r="N5" s="93"/>
      <c r="O5" s="94"/>
      <c r="P5" s="99"/>
      <c r="Q5" s="100"/>
      <c r="R5" s="100"/>
    </row>
    <row r="6" spans="1:21" ht="16.149999999999999" customHeight="1">
      <c r="A6" s="91"/>
      <c r="B6" s="91"/>
      <c r="C6" s="105"/>
      <c r="D6" s="105"/>
      <c r="E6" s="105"/>
      <c r="F6" s="106" t="s">
        <v>108</v>
      </c>
      <c r="G6" s="105"/>
      <c r="H6" s="107" t="s">
        <v>109</v>
      </c>
      <c r="I6" s="105"/>
      <c r="J6" s="105"/>
      <c r="K6" s="105"/>
      <c r="L6" s="105"/>
      <c r="M6" s="92"/>
      <c r="N6" s="93"/>
      <c r="O6" s="94"/>
      <c r="P6" s="99"/>
      <c r="Q6" s="100"/>
      <c r="R6" s="100"/>
    </row>
    <row r="7" spans="1:21" ht="16.149999999999999" customHeight="1" thickBot="1">
      <c r="A7" s="91"/>
      <c r="B7" s="91"/>
      <c r="C7" s="105"/>
      <c r="D7" s="105"/>
      <c r="E7" s="105"/>
      <c r="F7" s="105"/>
      <c r="G7" s="105"/>
      <c r="H7" s="105"/>
      <c r="I7" s="105"/>
      <c r="J7" s="105"/>
      <c r="K7" s="105"/>
      <c r="L7" s="105"/>
      <c r="M7" s="92"/>
      <c r="N7" s="93"/>
      <c r="O7" s="94"/>
      <c r="P7" s="99"/>
      <c r="Q7" s="100"/>
      <c r="R7" s="100"/>
    </row>
    <row r="8" spans="1:21" ht="16.149999999999999" customHeight="1" thickBot="1">
      <c r="A8" s="91"/>
      <c r="B8" s="446" t="s">
        <v>55</v>
      </c>
      <c r="C8" s="435"/>
      <c r="D8" s="447"/>
      <c r="E8" s="108"/>
      <c r="F8" s="446" t="s">
        <v>110</v>
      </c>
      <c r="G8" s="448"/>
      <c r="H8" s="448"/>
      <c r="I8" s="449"/>
      <c r="J8" s="109" t="s">
        <v>111</v>
      </c>
      <c r="K8" s="109"/>
      <c r="L8" s="110"/>
      <c r="M8" s="92"/>
      <c r="N8" s="93"/>
      <c r="O8" s="94"/>
      <c r="P8" s="99"/>
      <c r="Q8" s="100"/>
      <c r="R8" s="100"/>
    </row>
    <row r="9" spans="1:21" ht="16.149999999999999" customHeight="1" thickBot="1">
      <c r="A9" s="91"/>
      <c r="B9" s="431" t="s">
        <v>41</v>
      </c>
      <c r="C9" s="432"/>
      <c r="D9" s="433"/>
      <c r="E9" s="108"/>
      <c r="F9" s="434" t="s">
        <v>113</v>
      </c>
      <c r="G9" s="435"/>
      <c r="H9" s="435"/>
      <c r="I9" s="436"/>
      <c r="J9" s="437">
        <v>6</v>
      </c>
      <c r="K9" s="438"/>
      <c r="L9" s="439"/>
      <c r="M9" s="92"/>
      <c r="N9" s="93"/>
      <c r="O9" s="94"/>
      <c r="P9" s="99" t="str">
        <f>IF(B9="農業経済研究","和","英")</f>
        <v>英</v>
      </c>
      <c r="Q9" s="100"/>
      <c r="R9" s="100"/>
      <c r="T9" s="98" t="s">
        <v>114</v>
      </c>
      <c r="U9" s="98">
        <v>1</v>
      </c>
    </row>
    <row r="10" spans="1:21" ht="16.149999999999999" customHeight="1">
      <c r="A10" s="91"/>
      <c r="B10" s="91"/>
      <c r="C10" s="105"/>
      <c r="D10" s="105"/>
      <c r="E10" s="105"/>
      <c r="F10" s="105"/>
      <c r="G10" s="105"/>
      <c r="H10" s="105"/>
      <c r="I10" s="105"/>
      <c r="J10" s="105"/>
      <c r="K10" s="105"/>
      <c r="L10" s="105"/>
      <c r="M10" s="92"/>
      <c r="N10" s="93"/>
      <c r="O10" s="94"/>
      <c r="P10" s="99"/>
      <c r="Q10" s="100"/>
      <c r="R10" s="100"/>
      <c r="T10" s="98" t="s">
        <v>115</v>
      </c>
      <c r="U10" s="98">
        <v>2</v>
      </c>
    </row>
    <row r="11" spans="1:21" ht="15" thickBot="1">
      <c r="A11" s="91"/>
      <c r="B11" s="91"/>
      <c r="C11" s="91"/>
      <c r="D11" s="91"/>
      <c r="E11" s="91"/>
      <c r="F11" s="91"/>
      <c r="G11" s="91"/>
      <c r="H11" s="91"/>
      <c r="I11" s="91"/>
      <c r="J11" s="91"/>
      <c r="K11" s="91"/>
      <c r="L11" s="91"/>
      <c r="M11" s="92"/>
      <c r="N11" s="93"/>
      <c r="O11" s="94"/>
      <c r="P11" s="99"/>
      <c r="Q11" s="100"/>
      <c r="R11" s="100"/>
      <c r="T11" s="98" t="s">
        <v>113</v>
      </c>
      <c r="U11" s="98">
        <v>3</v>
      </c>
    </row>
    <row r="12" spans="1:21" ht="51" customHeight="1" thickBot="1">
      <c r="A12" s="91"/>
      <c r="B12" s="417" t="s">
        <v>143</v>
      </c>
      <c r="C12" s="418"/>
      <c r="D12" s="418"/>
      <c r="E12" s="418"/>
      <c r="F12" s="418"/>
      <c r="G12" s="418"/>
      <c r="H12" s="418"/>
      <c r="I12" s="418"/>
      <c r="J12" s="418"/>
      <c r="K12" s="418"/>
      <c r="L12" s="419"/>
      <c r="M12" s="92"/>
      <c r="N12" s="93"/>
      <c r="O12" s="93"/>
      <c r="P12" s="99"/>
      <c r="Q12" s="100" t="s">
        <v>33</v>
      </c>
      <c r="R12" s="100"/>
      <c r="T12" s="98" t="s">
        <v>116</v>
      </c>
      <c r="U12" s="98">
        <v>4</v>
      </c>
    </row>
    <row r="13" spans="1:21" ht="16.899999999999999" customHeight="1" thickBot="1">
      <c r="A13" s="91"/>
      <c r="B13" s="393" t="s">
        <v>56</v>
      </c>
      <c r="C13" s="394"/>
      <c r="D13" s="440" t="s">
        <v>35</v>
      </c>
      <c r="E13" s="441"/>
      <c r="F13" s="393" t="s">
        <v>57</v>
      </c>
      <c r="G13" s="394"/>
      <c r="H13" s="444" t="s">
        <v>5</v>
      </c>
      <c r="I13" s="444"/>
      <c r="J13" s="444"/>
      <c r="K13" s="444"/>
      <c r="L13" s="445"/>
      <c r="M13" s="92"/>
      <c r="N13" s="111"/>
      <c r="O13" s="111"/>
      <c r="P13" s="99" t="str">
        <f>+H13</f>
        <v>学生会員 student</v>
      </c>
      <c r="Q13" s="100"/>
      <c r="R13" s="112" t="s">
        <v>4</v>
      </c>
      <c r="T13" s="98" t="s">
        <v>117</v>
      </c>
      <c r="U13" s="98">
        <v>5</v>
      </c>
    </row>
    <row r="14" spans="1:21" ht="30" customHeight="1" thickBot="1">
      <c r="A14" s="91"/>
      <c r="B14" s="406"/>
      <c r="C14" s="407"/>
      <c r="D14" s="442"/>
      <c r="E14" s="443"/>
      <c r="F14" s="393" t="s">
        <v>58</v>
      </c>
      <c r="G14" s="394"/>
      <c r="H14" s="113" t="s">
        <v>1</v>
      </c>
      <c r="I14" s="114" t="s">
        <v>2</v>
      </c>
      <c r="J14" s="115" t="s">
        <v>36</v>
      </c>
      <c r="K14" s="116" t="s">
        <v>63</v>
      </c>
      <c r="L14" s="117" t="s">
        <v>79</v>
      </c>
      <c r="M14" s="92"/>
      <c r="N14" s="111"/>
      <c r="O14" s="111"/>
      <c r="P14" s="99" t="str">
        <f>+H14&amp;"-"&amp;J14&amp;"-"&amp;L14</f>
        <v>031-222-3333</v>
      </c>
      <c r="Q14" s="100" t="s">
        <v>27</v>
      </c>
      <c r="R14" s="112" t="s">
        <v>5</v>
      </c>
      <c r="T14" s="98" t="s">
        <v>118</v>
      </c>
      <c r="U14" s="98">
        <v>6</v>
      </c>
    </row>
    <row r="15" spans="1:21" ht="23.25" customHeight="1" thickBot="1">
      <c r="A15" s="91"/>
      <c r="B15" s="393" t="s">
        <v>59</v>
      </c>
      <c r="C15" s="394"/>
      <c r="D15" s="420" t="s">
        <v>154</v>
      </c>
      <c r="E15" s="421"/>
      <c r="F15" s="402" t="s">
        <v>60</v>
      </c>
      <c r="G15" s="424"/>
      <c r="H15" s="425" t="s">
        <v>149</v>
      </c>
      <c r="I15" s="426"/>
      <c r="J15" s="426"/>
      <c r="K15" s="426"/>
      <c r="L15" s="427"/>
      <c r="M15" s="92"/>
      <c r="N15" s="93"/>
      <c r="O15" s="93"/>
      <c r="P15" s="99" t="str">
        <f>+H15</f>
        <v>aiue@kakiku-u.ac.jp</v>
      </c>
      <c r="Q15" s="100" t="s">
        <v>28</v>
      </c>
      <c r="R15" s="112" t="s">
        <v>6</v>
      </c>
      <c r="T15" s="98" t="s">
        <v>119</v>
      </c>
      <c r="U15" s="98">
        <v>7</v>
      </c>
    </row>
    <row r="16" spans="1:21" ht="23.25" customHeight="1" thickBot="1">
      <c r="A16" s="91"/>
      <c r="B16" s="395"/>
      <c r="C16" s="396"/>
      <c r="D16" s="422"/>
      <c r="E16" s="423"/>
      <c r="F16" s="402" t="s">
        <v>61</v>
      </c>
      <c r="G16" s="370"/>
      <c r="H16" s="428" t="s">
        <v>37</v>
      </c>
      <c r="I16" s="429"/>
      <c r="J16" s="429"/>
      <c r="K16" s="429"/>
      <c r="L16" s="430"/>
      <c r="M16" s="92"/>
      <c r="N16" s="93"/>
      <c r="O16" s="93"/>
      <c r="P16" s="118" t="str">
        <f>+H16</f>
        <v>111-2222-3333</v>
      </c>
      <c r="Q16" s="100" t="s">
        <v>14</v>
      </c>
      <c r="R16" s="100"/>
      <c r="T16" s="98" t="s">
        <v>120</v>
      </c>
      <c r="U16" s="98">
        <v>8</v>
      </c>
    </row>
    <row r="17" spans="1:21" ht="20.25" customHeight="1">
      <c r="A17" s="91"/>
      <c r="B17" s="378" t="s">
        <v>158</v>
      </c>
      <c r="C17" s="379"/>
      <c r="D17" s="119" t="s">
        <v>62</v>
      </c>
      <c r="E17" s="415" t="s">
        <v>38</v>
      </c>
      <c r="F17" s="381"/>
      <c r="G17" s="381"/>
      <c r="H17" s="381"/>
      <c r="I17" s="381"/>
      <c r="J17" s="382"/>
      <c r="K17" s="383" t="s">
        <v>122</v>
      </c>
      <c r="L17" s="384"/>
      <c r="M17" s="92"/>
      <c r="N17" s="93"/>
      <c r="O17" s="93"/>
      <c r="P17" s="99" t="str">
        <f>+K18</f>
        <v>所属先 Office</v>
      </c>
      <c r="Q17" s="100" t="s">
        <v>29</v>
      </c>
      <c r="R17" s="100"/>
      <c r="T17" s="98" t="s">
        <v>112</v>
      </c>
      <c r="U17" s="98">
        <v>9</v>
      </c>
    </row>
    <row r="18" spans="1:21" ht="37.5" customHeight="1" thickBot="1">
      <c r="A18" s="91"/>
      <c r="B18" s="354"/>
      <c r="C18" s="356"/>
      <c r="D18" s="120" t="s">
        <v>151</v>
      </c>
      <c r="E18" s="416" t="s">
        <v>155</v>
      </c>
      <c r="F18" s="386"/>
      <c r="G18" s="386"/>
      <c r="H18" s="386"/>
      <c r="I18" s="386"/>
      <c r="J18" s="387"/>
      <c r="K18" s="395" t="s">
        <v>123</v>
      </c>
      <c r="L18" s="396"/>
      <c r="M18" s="92"/>
      <c r="N18" s="93"/>
      <c r="O18" s="93"/>
      <c r="P18" s="99" t="str">
        <f>+E18</f>
        <v>Graduate School of Agriculture
kakeko Cho 1-2-3, Kakiku city</v>
      </c>
      <c r="Q18" s="100" t="s">
        <v>30</v>
      </c>
      <c r="R18" s="100"/>
      <c r="T18" s="98" t="s">
        <v>147</v>
      </c>
      <c r="U18" s="98">
        <v>10</v>
      </c>
    </row>
    <row r="19" spans="1:21" ht="14.45" customHeight="1" thickBot="1">
      <c r="A19" s="91"/>
      <c r="B19" s="91"/>
      <c r="C19" s="91"/>
      <c r="D19" s="121"/>
      <c r="E19" s="121"/>
      <c r="F19" s="121"/>
      <c r="G19" s="121"/>
      <c r="H19" s="122"/>
      <c r="I19" s="91"/>
      <c r="J19" s="91"/>
      <c r="K19" s="91"/>
      <c r="L19" s="91"/>
      <c r="M19" s="92"/>
      <c r="N19" s="123"/>
      <c r="O19" s="94"/>
      <c r="P19" s="118" t="str">
        <f>+E17</f>
        <v>999-9999</v>
      </c>
      <c r="Q19" s="100" t="s">
        <v>31</v>
      </c>
      <c r="R19" s="100"/>
      <c r="U19" s="98">
        <v>11</v>
      </c>
    </row>
    <row r="20" spans="1:21" ht="31.15" customHeight="1" thickBot="1">
      <c r="A20" s="91"/>
      <c r="B20" s="417" t="s">
        <v>144</v>
      </c>
      <c r="C20" s="418"/>
      <c r="D20" s="418"/>
      <c r="E20" s="418"/>
      <c r="F20" s="418"/>
      <c r="G20" s="418"/>
      <c r="H20" s="418"/>
      <c r="I20" s="418"/>
      <c r="J20" s="418"/>
      <c r="K20" s="418"/>
      <c r="L20" s="419"/>
      <c r="M20" s="92"/>
      <c r="N20" s="93"/>
      <c r="O20" s="94"/>
      <c r="P20" s="99"/>
      <c r="Q20" s="100" t="s">
        <v>34</v>
      </c>
      <c r="R20" s="100"/>
      <c r="U20" s="98">
        <v>12</v>
      </c>
    </row>
    <row r="21" spans="1:21" ht="27" customHeight="1" thickBot="1">
      <c r="A21" s="91"/>
      <c r="B21" s="405"/>
      <c r="C21" s="369"/>
      <c r="D21" s="369"/>
      <c r="E21" s="369"/>
      <c r="F21" s="369"/>
      <c r="G21" s="369"/>
      <c r="H21" s="369"/>
      <c r="I21" s="369"/>
      <c r="J21" s="369"/>
      <c r="K21" s="369"/>
      <c r="L21" s="370"/>
      <c r="M21" s="92"/>
      <c r="N21" s="93"/>
      <c r="O21" s="94"/>
      <c r="P21" s="99" t="b">
        <v>1</v>
      </c>
      <c r="Q21" s="100" t="s">
        <v>32</v>
      </c>
      <c r="R21" s="100"/>
    </row>
    <row r="22" spans="1:21" ht="16.899999999999999" customHeight="1" thickBot="1">
      <c r="A22" s="91"/>
      <c r="B22" s="393" t="s">
        <v>56</v>
      </c>
      <c r="C22" s="394"/>
      <c r="D22" s="397" t="s">
        <v>99</v>
      </c>
      <c r="E22" s="398"/>
      <c r="F22" s="410" t="s">
        <v>57</v>
      </c>
      <c r="G22" s="407"/>
      <c r="H22" s="411" t="s">
        <v>4</v>
      </c>
      <c r="I22" s="412"/>
      <c r="J22" s="412"/>
      <c r="K22" s="412"/>
      <c r="L22" s="413"/>
      <c r="M22" s="92"/>
      <c r="N22" s="414" t="str">
        <f>IF(H22=R14,"学生会員は単年度資格です。2018年度に更新してください。
Student membership has a single year status. 
Please renew your status before the meeting.", "")</f>
        <v/>
      </c>
      <c r="O22" s="414"/>
      <c r="P22" s="99"/>
      <c r="Q22" s="100"/>
      <c r="R22" s="100"/>
    </row>
    <row r="23" spans="1:21" ht="30" customHeight="1" thickBot="1">
      <c r="A23" s="91"/>
      <c r="B23" s="406"/>
      <c r="C23" s="407"/>
      <c r="D23" s="408"/>
      <c r="E23" s="409"/>
      <c r="F23" s="393" t="s">
        <v>58</v>
      </c>
      <c r="G23" s="394"/>
      <c r="H23" s="124" t="s">
        <v>1</v>
      </c>
      <c r="I23" s="114" t="s">
        <v>2</v>
      </c>
      <c r="J23" s="125" t="s">
        <v>103</v>
      </c>
      <c r="K23" s="116" t="s">
        <v>63</v>
      </c>
      <c r="L23" s="126" t="s">
        <v>98</v>
      </c>
      <c r="M23" s="92"/>
      <c r="N23" s="414"/>
      <c r="O23" s="414"/>
      <c r="P23" s="99" t="str">
        <f>+H23&amp;"-"&amp;J23&amp;"-"&amp;L23</f>
        <v>031-責任-番号</v>
      </c>
      <c r="Q23" s="100"/>
      <c r="R23" s="100"/>
    </row>
    <row r="24" spans="1:21" ht="23.25" customHeight="1" thickBot="1">
      <c r="A24" s="91"/>
      <c r="B24" s="393" t="s">
        <v>59</v>
      </c>
      <c r="C24" s="394"/>
      <c r="D24" s="397" t="s">
        <v>100</v>
      </c>
      <c r="E24" s="398"/>
      <c r="F24" s="393" t="s">
        <v>60</v>
      </c>
      <c r="G24" s="394"/>
      <c r="H24" s="399" t="s">
        <v>104</v>
      </c>
      <c r="I24" s="400"/>
      <c r="J24" s="400"/>
      <c r="K24" s="400"/>
      <c r="L24" s="401"/>
      <c r="M24" s="92"/>
      <c r="N24" s="93"/>
      <c r="O24" s="94"/>
      <c r="P24" s="99"/>
      <c r="Q24" s="100"/>
      <c r="R24" s="100"/>
      <c r="T24" s="98" t="s">
        <v>121</v>
      </c>
    </row>
    <row r="25" spans="1:21" ht="23.25" customHeight="1" thickBot="1">
      <c r="A25" s="91"/>
      <c r="B25" s="395"/>
      <c r="C25" s="396"/>
      <c r="D25" s="395"/>
      <c r="E25" s="396"/>
      <c r="F25" s="402" t="s">
        <v>64</v>
      </c>
      <c r="G25" s="370"/>
      <c r="H25" s="403" t="s">
        <v>105</v>
      </c>
      <c r="I25" s="404"/>
      <c r="J25" s="404"/>
      <c r="K25" s="404"/>
      <c r="L25" s="396"/>
      <c r="M25" s="92"/>
      <c r="N25" s="93"/>
      <c r="O25" s="94"/>
      <c r="P25" s="99" t="str">
        <f>+H25</f>
        <v>責任電話</v>
      </c>
      <c r="Q25" s="100"/>
      <c r="R25" s="100"/>
      <c r="T25" s="98" t="s">
        <v>123</v>
      </c>
    </row>
    <row r="26" spans="1:21" ht="18" customHeight="1">
      <c r="A26" s="91"/>
      <c r="B26" s="378" t="s">
        <v>158</v>
      </c>
      <c r="C26" s="379"/>
      <c r="D26" s="127" t="s">
        <v>62</v>
      </c>
      <c r="E26" s="380" t="s">
        <v>101</v>
      </c>
      <c r="F26" s="381"/>
      <c r="G26" s="381"/>
      <c r="H26" s="381"/>
      <c r="I26" s="381"/>
      <c r="J26" s="382"/>
      <c r="K26" s="383" t="s">
        <v>122</v>
      </c>
      <c r="L26" s="384"/>
      <c r="M26" s="92"/>
      <c r="N26" s="93"/>
      <c r="O26" s="94"/>
      <c r="P26" s="99"/>
      <c r="Q26" s="100"/>
      <c r="R26" s="100"/>
    </row>
    <row r="27" spans="1:21" ht="37.5" customHeight="1" thickBot="1">
      <c r="A27" s="91"/>
      <c r="B27" s="354"/>
      <c r="C27" s="356"/>
      <c r="D27" s="128" t="s">
        <v>151</v>
      </c>
      <c r="E27" s="385" t="s">
        <v>102</v>
      </c>
      <c r="F27" s="386"/>
      <c r="G27" s="386"/>
      <c r="H27" s="386"/>
      <c r="I27" s="386"/>
      <c r="J27" s="387"/>
      <c r="K27" s="388" t="s">
        <v>121</v>
      </c>
      <c r="L27" s="389"/>
      <c r="M27" s="92"/>
      <c r="N27" s="93"/>
      <c r="O27" s="94"/>
      <c r="P27" s="99" t="str">
        <f>+K27</f>
        <v>自宅 Home</v>
      </c>
      <c r="Q27" s="100"/>
      <c r="R27" s="100"/>
    </row>
    <row r="28" spans="1:21" ht="14.45" customHeight="1" thickBot="1">
      <c r="A28" s="91"/>
      <c r="B28" s="91"/>
      <c r="C28" s="122"/>
      <c r="D28" s="129"/>
      <c r="E28" s="129"/>
      <c r="F28" s="129"/>
      <c r="G28" s="129"/>
      <c r="H28" s="122"/>
      <c r="I28" s="122"/>
      <c r="J28" s="122"/>
      <c r="K28" s="122"/>
      <c r="L28" s="122"/>
      <c r="M28" s="92"/>
      <c r="N28" s="93"/>
      <c r="O28" s="94"/>
      <c r="P28" s="99" t="str">
        <f>+E26</f>
        <v>責任郵便</v>
      </c>
      <c r="Q28" s="100"/>
      <c r="R28" s="100"/>
    </row>
    <row r="29" spans="1:21" ht="27" customHeight="1" thickBot="1">
      <c r="A29" s="91"/>
      <c r="B29" s="390" t="s">
        <v>127</v>
      </c>
      <c r="C29" s="391"/>
      <c r="D29" s="391"/>
      <c r="E29" s="391"/>
      <c r="F29" s="391"/>
      <c r="G29" s="391"/>
      <c r="H29" s="391"/>
      <c r="I29" s="391"/>
      <c r="J29" s="391"/>
      <c r="K29" s="391"/>
      <c r="L29" s="392"/>
      <c r="M29" s="92"/>
      <c r="N29" s="130"/>
      <c r="O29" s="94"/>
      <c r="P29" s="99" t="str">
        <f>+E27</f>
        <v>責任住所</v>
      </c>
      <c r="Q29" s="100"/>
      <c r="R29" s="100"/>
    </row>
    <row r="30" spans="1:21" ht="51.75" customHeight="1" thickBot="1">
      <c r="A30" s="91"/>
      <c r="B30" s="368" t="s">
        <v>159</v>
      </c>
      <c r="C30" s="369"/>
      <c r="D30" s="369"/>
      <c r="E30" s="369"/>
      <c r="F30" s="369"/>
      <c r="G30" s="369"/>
      <c r="H30" s="369"/>
      <c r="I30" s="369"/>
      <c r="J30" s="369"/>
      <c r="K30" s="369"/>
      <c r="L30" s="370"/>
      <c r="M30" s="92"/>
      <c r="N30" s="93"/>
      <c r="O30" s="94"/>
      <c r="P30" s="99" t="str">
        <f>+B30</f>
        <v>Optimal Behavior of Rice farmers in the Impercfectly Competitive land Lease in Japan: With a Focus on Transaction Costs and Uncertain Returns on Land Investment.</v>
      </c>
      <c r="Q30" s="100"/>
      <c r="R30" s="100"/>
    </row>
    <row r="31" spans="1:21" ht="14.45" customHeight="1" thickBot="1">
      <c r="A31" s="91"/>
      <c r="B31" s="91"/>
      <c r="C31" s="131"/>
      <c r="D31" s="131"/>
      <c r="E31" s="131"/>
      <c r="F31" s="131"/>
      <c r="G31" s="131"/>
      <c r="H31" s="131"/>
      <c r="I31" s="131"/>
      <c r="J31" s="131"/>
      <c r="K31" s="131"/>
      <c r="L31" s="131"/>
      <c r="M31" s="92"/>
      <c r="N31" s="93"/>
      <c r="O31" s="94"/>
      <c r="P31" s="99"/>
      <c r="Q31" s="100"/>
      <c r="R31" s="100"/>
    </row>
    <row r="32" spans="1:21" ht="36.75" customHeight="1">
      <c r="A32" s="91"/>
      <c r="B32" s="371" t="s">
        <v>141</v>
      </c>
      <c r="C32" s="372"/>
      <c r="D32" s="372"/>
      <c r="E32" s="372"/>
      <c r="F32" s="372"/>
      <c r="G32" s="372"/>
      <c r="H32" s="372"/>
      <c r="I32" s="372"/>
      <c r="J32" s="372"/>
      <c r="K32" s="372"/>
      <c r="L32" s="373"/>
      <c r="M32" s="92"/>
      <c r="N32" s="93"/>
      <c r="O32" s="94"/>
      <c r="P32" s="99"/>
      <c r="Q32" s="100"/>
      <c r="R32" s="100"/>
    </row>
    <row r="33" spans="1:20" ht="48.6" customHeight="1">
      <c r="A33" s="91"/>
      <c r="B33" s="132"/>
      <c r="C33" s="133" t="s">
        <v>93</v>
      </c>
      <c r="D33" s="374" t="s">
        <v>65</v>
      </c>
      <c r="E33" s="375"/>
      <c r="F33" s="375"/>
      <c r="G33" s="376" t="s">
        <v>59</v>
      </c>
      <c r="H33" s="375"/>
      <c r="I33" s="375"/>
      <c r="J33" s="375"/>
      <c r="K33" s="375"/>
      <c r="L33" s="377"/>
      <c r="M33" s="92"/>
      <c r="N33" s="93"/>
      <c r="O33" s="94"/>
      <c r="P33" s="99"/>
      <c r="Q33" s="100"/>
      <c r="R33" s="100"/>
    </row>
    <row r="34" spans="1:20" ht="27" customHeight="1">
      <c r="A34" s="91"/>
      <c r="B34" s="134">
        <v>1</v>
      </c>
      <c r="C34" s="135" t="s">
        <v>7</v>
      </c>
      <c r="D34" s="361" t="str">
        <f>IF(ISBLANK(D13)=TRUE, "", D13)</f>
        <v>Ueo Aiue</v>
      </c>
      <c r="E34" s="361"/>
      <c r="F34" s="361"/>
      <c r="G34" s="363" t="str">
        <f>IF(ISBLANK(D15)=TRUE, "", D15)</f>
        <v>kakiku University, Graduate School of Agriculture</v>
      </c>
      <c r="H34" s="363"/>
      <c r="I34" s="363"/>
      <c r="J34" s="363"/>
      <c r="K34" s="363"/>
      <c r="L34" s="364"/>
      <c r="M34" s="94" t="s">
        <v>66</v>
      </c>
      <c r="N34" s="93"/>
      <c r="O34" s="94"/>
      <c r="P34" s="99"/>
      <c r="Q34" s="100"/>
      <c r="R34" s="100"/>
    </row>
    <row r="35" spans="1:20" ht="27" customHeight="1">
      <c r="A35" s="91"/>
      <c r="B35" s="134">
        <v>2</v>
      </c>
      <c r="C35" s="135"/>
      <c r="D35" s="361" t="s">
        <v>156</v>
      </c>
      <c r="E35" s="361"/>
      <c r="F35" s="361"/>
      <c r="G35" s="363" t="s">
        <v>8</v>
      </c>
      <c r="H35" s="363"/>
      <c r="I35" s="363"/>
      <c r="J35" s="363"/>
      <c r="K35" s="363"/>
      <c r="L35" s="364"/>
      <c r="M35" s="136"/>
      <c r="N35" s="93"/>
      <c r="O35" s="94"/>
      <c r="P35" s="99"/>
      <c r="Q35" s="100"/>
      <c r="R35" s="100"/>
    </row>
    <row r="36" spans="1:20" ht="27" customHeight="1">
      <c r="A36" s="91"/>
      <c r="B36" s="134">
        <v>3</v>
      </c>
      <c r="C36" s="137"/>
      <c r="D36" s="360"/>
      <c r="E36" s="361"/>
      <c r="F36" s="361"/>
      <c r="G36" s="362"/>
      <c r="H36" s="363"/>
      <c r="I36" s="363"/>
      <c r="J36" s="363"/>
      <c r="K36" s="363"/>
      <c r="L36" s="364"/>
      <c r="M36" s="92"/>
      <c r="N36" s="93"/>
      <c r="O36" s="94"/>
      <c r="P36" s="99"/>
      <c r="Q36" s="100"/>
      <c r="R36" s="100"/>
    </row>
    <row r="37" spans="1:20" ht="27" customHeight="1">
      <c r="A37" s="91"/>
      <c r="B37" s="134">
        <v>4</v>
      </c>
      <c r="C37" s="135"/>
      <c r="D37" s="360"/>
      <c r="E37" s="361"/>
      <c r="F37" s="361"/>
      <c r="G37" s="362"/>
      <c r="H37" s="363"/>
      <c r="I37" s="363"/>
      <c r="J37" s="363"/>
      <c r="K37" s="363"/>
      <c r="L37" s="364"/>
      <c r="M37" s="92"/>
      <c r="N37" s="93"/>
      <c r="O37" s="94"/>
      <c r="P37" s="99"/>
      <c r="Q37" s="100"/>
      <c r="R37" s="100"/>
    </row>
    <row r="38" spans="1:20" ht="33" customHeight="1">
      <c r="A38" s="91"/>
      <c r="B38" s="134">
        <v>5</v>
      </c>
      <c r="C38" s="135"/>
      <c r="D38" s="360"/>
      <c r="E38" s="361"/>
      <c r="F38" s="361"/>
      <c r="G38" s="362"/>
      <c r="H38" s="363"/>
      <c r="I38" s="363"/>
      <c r="J38" s="363"/>
      <c r="K38" s="363"/>
      <c r="L38" s="364"/>
      <c r="M38" s="92"/>
      <c r="N38" s="93"/>
      <c r="O38" s="94"/>
      <c r="P38" s="99"/>
      <c r="Q38" s="100"/>
      <c r="R38" s="100"/>
    </row>
    <row r="39" spans="1:20" ht="33" customHeight="1">
      <c r="A39" s="91"/>
      <c r="B39" s="134">
        <v>6</v>
      </c>
      <c r="C39" s="135"/>
      <c r="D39" s="360"/>
      <c r="E39" s="361"/>
      <c r="F39" s="361"/>
      <c r="G39" s="362"/>
      <c r="H39" s="363"/>
      <c r="I39" s="363"/>
      <c r="J39" s="363"/>
      <c r="K39" s="363"/>
      <c r="L39" s="364"/>
      <c r="M39" s="92"/>
      <c r="N39" s="93"/>
      <c r="O39" s="94"/>
      <c r="P39" s="99"/>
      <c r="Q39" s="100"/>
      <c r="R39" s="100"/>
    </row>
    <row r="40" spans="1:20" ht="33" customHeight="1">
      <c r="A40" s="91"/>
      <c r="B40" s="134">
        <v>7</v>
      </c>
      <c r="C40" s="135"/>
      <c r="D40" s="360"/>
      <c r="E40" s="361"/>
      <c r="F40" s="361"/>
      <c r="G40" s="362"/>
      <c r="H40" s="363"/>
      <c r="I40" s="363"/>
      <c r="J40" s="363"/>
      <c r="K40" s="363"/>
      <c r="L40" s="364"/>
      <c r="M40" s="92"/>
      <c r="N40" s="93"/>
      <c r="O40" s="94"/>
      <c r="P40" s="99"/>
      <c r="Q40" s="100"/>
      <c r="R40" s="100"/>
    </row>
    <row r="41" spans="1:20" ht="33" customHeight="1" thickBot="1">
      <c r="A41" s="91"/>
      <c r="B41" s="138">
        <v>8</v>
      </c>
      <c r="C41" s="139"/>
      <c r="D41" s="360"/>
      <c r="E41" s="361"/>
      <c r="F41" s="361"/>
      <c r="G41" s="362"/>
      <c r="H41" s="363"/>
      <c r="I41" s="363"/>
      <c r="J41" s="363"/>
      <c r="K41" s="363"/>
      <c r="L41" s="364"/>
      <c r="M41" s="92"/>
      <c r="N41" s="93"/>
      <c r="O41" s="94"/>
      <c r="P41" s="99"/>
      <c r="Q41" s="100"/>
      <c r="R41" s="100"/>
    </row>
    <row r="42" spans="1:20" ht="33" customHeight="1">
      <c r="A42" s="91"/>
      <c r="B42" s="91"/>
      <c r="C42" s="206" t="str">
        <f>IF(COUNTA(C34:C41)=0,"↑コレスポンディング・オーサーに'*'をつけてください。Put '*' for the corresponding author.","")</f>
        <v/>
      </c>
      <c r="D42" s="206"/>
      <c r="E42" s="206"/>
      <c r="F42" s="206"/>
      <c r="G42" s="206"/>
      <c r="H42" s="206"/>
      <c r="I42" s="206"/>
      <c r="J42" s="206"/>
      <c r="K42" s="206"/>
      <c r="L42" s="206"/>
      <c r="M42" s="92"/>
      <c r="N42" s="93"/>
      <c r="O42" s="94"/>
      <c r="P42" s="99"/>
      <c r="Q42" s="100"/>
      <c r="R42" s="100"/>
    </row>
    <row r="43" spans="1:20" ht="14.45" customHeight="1" thickBot="1">
      <c r="A43" s="91"/>
      <c r="B43" s="91"/>
      <c r="C43" s="129"/>
      <c r="D43" s="129"/>
      <c r="E43" s="129"/>
      <c r="F43" s="129"/>
      <c r="G43" s="129"/>
      <c r="H43" s="129"/>
      <c r="I43" s="129"/>
      <c r="J43" s="129"/>
      <c r="K43" s="129"/>
      <c r="L43" s="129"/>
      <c r="M43" s="92"/>
      <c r="N43" s="93"/>
      <c r="O43" s="94"/>
      <c r="P43" s="99"/>
      <c r="Q43" s="100"/>
      <c r="R43" s="100"/>
    </row>
    <row r="44" spans="1:20" ht="13.15" customHeight="1">
      <c r="A44" s="91"/>
      <c r="B44" s="140" t="s">
        <v>128</v>
      </c>
      <c r="C44" s="141"/>
      <c r="D44" s="365">
        <v>6</v>
      </c>
      <c r="E44" s="142" t="s">
        <v>67</v>
      </c>
      <c r="F44" s="143"/>
      <c r="G44" s="367"/>
      <c r="H44" s="367"/>
      <c r="I44" s="367"/>
      <c r="J44" s="367"/>
      <c r="K44" s="367"/>
      <c r="L44" s="144"/>
      <c r="M44" s="92"/>
      <c r="N44" s="93"/>
      <c r="O44" s="94"/>
      <c r="P44" s="99">
        <f>+D44</f>
        <v>6</v>
      </c>
      <c r="Q44" s="100" t="s">
        <v>11</v>
      </c>
      <c r="R44" s="100"/>
      <c r="T44" s="98">
        <v>4</v>
      </c>
    </row>
    <row r="45" spans="1:20" ht="15" thickBot="1">
      <c r="A45" s="91"/>
      <c r="B45" s="145" t="s">
        <v>9</v>
      </c>
      <c r="C45" s="146"/>
      <c r="D45" s="366"/>
      <c r="E45" s="147" t="s">
        <v>3</v>
      </c>
      <c r="F45" s="143"/>
      <c r="G45" s="367"/>
      <c r="H45" s="367"/>
      <c r="I45" s="367"/>
      <c r="J45" s="367"/>
      <c r="K45" s="367"/>
      <c r="L45" s="144"/>
      <c r="M45" s="92"/>
      <c r="N45" s="93"/>
      <c r="O45" s="94"/>
      <c r="P45" s="99"/>
      <c r="Q45" s="100"/>
      <c r="R45" s="100"/>
      <c r="T45" s="98">
        <v>5</v>
      </c>
    </row>
    <row r="46" spans="1:20" ht="14.25" customHeight="1">
      <c r="A46" s="91"/>
      <c r="B46" s="148"/>
      <c r="C46" s="91"/>
      <c r="D46" s="149"/>
      <c r="E46" s="149"/>
      <c r="F46" s="129"/>
      <c r="G46" s="129"/>
      <c r="H46" s="129"/>
      <c r="I46" s="129"/>
      <c r="J46" s="129"/>
      <c r="K46" s="129"/>
      <c r="L46" s="129"/>
      <c r="M46" s="92"/>
      <c r="N46" s="93"/>
      <c r="O46" s="94"/>
      <c r="P46" s="99"/>
      <c r="Q46" s="100"/>
      <c r="R46" s="100"/>
      <c r="T46" s="98">
        <v>6</v>
      </c>
    </row>
    <row r="47" spans="1:20" ht="14.25" customHeight="1">
      <c r="A47" s="91"/>
      <c r="B47" s="148"/>
      <c r="C47" s="91"/>
      <c r="D47" s="149"/>
      <c r="E47" s="149"/>
      <c r="F47" s="129"/>
      <c r="G47" s="129"/>
      <c r="H47" s="129"/>
      <c r="I47" s="129"/>
      <c r="J47" s="129"/>
      <c r="K47" s="129"/>
      <c r="L47" s="129"/>
      <c r="M47" s="92"/>
      <c r="N47" s="93"/>
      <c r="O47" s="94"/>
      <c r="P47" s="99"/>
      <c r="Q47" s="100"/>
      <c r="R47" s="100"/>
    </row>
    <row r="48" spans="1:20" ht="14.25" customHeight="1">
      <c r="A48" s="91"/>
      <c r="B48" s="148"/>
      <c r="C48" s="91"/>
      <c r="D48" s="149"/>
      <c r="E48" s="149"/>
      <c r="F48" s="129"/>
      <c r="G48" s="129"/>
      <c r="H48" s="129"/>
      <c r="I48" s="129"/>
      <c r="J48" s="129"/>
      <c r="K48" s="129"/>
      <c r="L48" s="129"/>
      <c r="M48" s="92"/>
      <c r="N48" s="93"/>
      <c r="O48" s="94"/>
      <c r="P48" s="99"/>
      <c r="Q48" s="100"/>
      <c r="R48" s="100"/>
    </row>
    <row r="49" spans="1:18" ht="14.25" customHeight="1">
      <c r="A49" s="91"/>
      <c r="B49" s="148"/>
      <c r="C49" s="91"/>
      <c r="D49" s="149"/>
      <c r="E49" s="149"/>
      <c r="F49" s="129"/>
      <c r="G49" s="129"/>
      <c r="H49" s="129"/>
      <c r="I49" s="129"/>
      <c r="J49" s="129"/>
      <c r="K49" s="129"/>
      <c r="L49" s="129"/>
      <c r="M49" s="92"/>
      <c r="N49" s="93"/>
      <c r="O49" s="94"/>
      <c r="P49" s="99"/>
      <c r="Q49" s="100"/>
      <c r="R49" s="100"/>
    </row>
    <row r="50" spans="1:18" ht="14.25" customHeight="1">
      <c r="A50" s="91"/>
      <c r="B50" s="148"/>
      <c r="C50" s="91"/>
      <c r="D50" s="149"/>
      <c r="E50" s="149"/>
      <c r="F50" s="129"/>
      <c r="G50" s="129"/>
      <c r="H50" s="129"/>
      <c r="I50" s="129"/>
      <c r="J50" s="129"/>
      <c r="K50" s="129"/>
      <c r="L50" s="129"/>
      <c r="M50" s="92"/>
      <c r="N50" s="93"/>
      <c r="O50" s="94"/>
      <c r="P50" s="99"/>
      <c r="Q50" s="100"/>
      <c r="R50" s="100"/>
    </row>
    <row r="51" spans="1:18" ht="14.25" customHeight="1">
      <c r="A51" s="91">
        <v>1</v>
      </c>
      <c r="B51" s="148"/>
      <c r="C51" s="150" t="s">
        <v>145</v>
      </c>
      <c r="D51" s="149"/>
      <c r="E51" s="149"/>
      <c r="F51" s="129"/>
      <c r="G51" s="129"/>
      <c r="H51" s="129"/>
      <c r="I51" s="129"/>
      <c r="J51" s="129"/>
      <c r="K51" s="129"/>
      <c r="L51" s="129"/>
      <c r="M51" s="92"/>
      <c r="N51" s="93"/>
      <c r="O51" s="94"/>
      <c r="P51" s="99" t="b">
        <v>1</v>
      </c>
      <c r="Q51" s="100"/>
      <c r="R51" s="100"/>
    </row>
    <row r="52" spans="1:18" ht="14.25" customHeight="1">
      <c r="A52" s="91"/>
      <c r="B52" s="148"/>
      <c r="C52" s="91" t="s">
        <v>146</v>
      </c>
      <c r="D52" s="149"/>
      <c r="E52" s="149"/>
      <c r="F52" s="129"/>
      <c r="G52" s="129"/>
      <c r="H52" s="129"/>
      <c r="I52" s="129"/>
      <c r="J52" s="129"/>
      <c r="K52" s="129"/>
      <c r="L52" s="129"/>
      <c r="M52" s="92"/>
      <c r="N52" s="93"/>
      <c r="O52" s="94"/>
      <c r="P52" s="99"/>
      <c r="Q52" s="100"/>
      <c r="R52" s="100"/>
    </row>
    <row r="53" spans="1:18" ht="8.25" customHeight="1">
      <c r="A53" s="91"/>
      <c r="B53" s="148"/>
      <c r="C53" s="91"/>
      <c r="D53" s="149"/>
      <c r="E53" s="149"/>
      <c r="F53" s="129"/>
      <c r="G53" s="129"/>
      <c r="H53" s="129"/>
      <c r="I53" s="129"/>
      <c r="J53" s="129"/>
      <c r="K53" s="129"/>
      <c r="L53" s="129"/>
      <c r="M53" s="92"/>
      <c r="N53" s="93"/>
      <c r="O53" s="94"/>
      <c r="P53" s="99"/>
      <c r="Q53" s="100"/>
      <c r="R53" s="100"/>
    </row>
    <row r="54" spans="1:18" ht="14.25" customHeight="1">
      <c r="A54" s="91"/>
      <c r="B54" s="148"/>
      <c r="C54" s="91" t="s">
        <v>68</v>
      </c>
      <c r="D54" s="149"/>
      <c r="E54" s="149"/>
      <c r="F54" s="129"/>
      <c r="G54" s="129"/>
      <c r="H54" s="129"/>
      <c r="I54" s="129"/>
      <c r="J54" s="129"/>
      <c r="K54" s="129"/>
      <c r="L54" s="129"/>
      <c r="M54" s="92"/>
      <c r="N54" s="93"/>
      <c r="O54" s="94"/>
      <c r="P54" s="99" t="b">
        <v>1</v>
      </c>
      <c r="Q54" s="100"/>
      <c r="R54" s="100"/>
    </row>
    <row r="55" spans="1:18" ht="14.25" customHeight="1">
      <c r="A55" s="91"/>
      <c r="B55" s="148"/>
      <c r="C55" s="91" t="s">
        <v>12</v>
      </c>
      <c r="D55" s="149"/>
      <c r="E55" s="149"/>
      <c r="F55" s="129"/>
      <c r="G55" s="129"/>
      <c r="H55" s="129"/>
      <c r="I55" s="129"/>
      <c r="J55" s="129"/>
      <c r="K55" s="129"/>
      <c r="L55" s="129"/>
      <c r="M55" s="92"/>
      <c r="N55" s="93"/>
      <c r="O55" s="94"/>
      <c r="P55" s="99"/>
      <c r="Q55" s="100"/>
      <c r="R55" s="100"/>
    </row>
    <row r="56" spans="1:18" ht="14.25" customHeight="1">
      <c r="A56" s="91"/>
      <c r="B56" s="148"/>
      <c r="C56" s="91" t="s">
        <v>21</v>
      </c>
      <c r="D56" s="149"/>
      <c r="E56" s="149"/>
      <c r="F56" s="129"/>
      <c r="G56" s="129"/>
      <c r="H56" s="129"/>
      <c r="I56" s="129"/>
      <c r="J56" s="129"/>
      <c r="K56" s="129"/>
      <c r="L56" s="129"/>
      <c r="M56" s="92"/>
      <c r="N56" s="93"/>
      <c r="O56" s="94"/>
      <c r="P56" s="99"/>
      <c r="Q56" s="100"/>
      <c r="R56" s="100"/>
    </row>
    <row r="57" spans="1:18" ht="14.25" customHeight="1">
      <c r="A57" s="91"/>
      <c r="B57" s="148"/>
      <c r="C57" s="91" t="s">
        <v>22</v>
      </c>
      <c r="D57" s="149"/>
      <c r="E57" s="149"/>
      <c r="F57" s="129"/>
      <c r="G57" s="129"/>
      <c r="H57" s="129"/>
      <c r="I57" s="129"/>
      <c r="J57" s="129"/>
      <c r="K57" s="129"/>
      <c r="L57" s="129"/>
      <c r="M57" s="92"/>
      <c r="N57" s="93"/>
      <c r="O57" s="94"/>
      <c r="P57" s="99"/>
      <c r="Q57" s="100"/>
      <c r="R57" s="100"/>
    </row>
    <row r="58" spans="1:18" ht="14.25" customHeight="1">
      <c r="A58" s="91"/>
      <c r="B58" s="148"/>
      <c r="C58" s="91" t="s">
        <v>23</v>
      </c>
      <c r="D58" s="149"/>
      <c r="E58" s="149"/>
      <c r="F58" s="129"/>
      <c r="G58" s="129"/>
      <c r="H58" s="129"/>
      <c r="I58" s="129"/>
      <c r="J58" s="129"/>
      <c r="K58" s="129"/>
      <c r="L58" s="129"/>
      <c r="M58" s="92"/>
      <c r="N58" s="93"/>
      <c r="O58" s="94"/>
      <c r="P58" s="99"/>
      <c r="Q58" s="100"/>
      <c r="R58" s="100"/>
    </row>
    <row r="59" spans="1:18" ht="7.5" customHeight="1">
      <c r="A59" s="91"/>
      <c r="B59" s="148"/>
      <c r="C59" s="91"/>
      <c r="D59" s="149"/>
      <c r="E59" s="149"/>
      <c r="F59" s="129"/>
      <c r="G59" s="129"/>
      <c r="H59" s="129"/>
      <c r="I59" s="129"/>
      <c r="J59" s="129"/>
      <c r="K59" s="129"/>
      <c r="L59" s="129"/>
      <c r="M59" s="92"/>
      <c r="N59" s="93"/>
      <c r="O59" s="94"/>
      <c r="P59" s="99"/>
      <c r="Q59" s="100"/>
      <c r="R59" s="100"/>
    </row>
    <row r="60" spans="1:18" ht="14.25" customHeight="1">
      <c r="A60" s="91"/>
      <c r="B60" s="148"/>
      <c r="C60" s="151" t="s">
        <v>125</v>
      </c>
      <c r="D60" s="149"/>
      <c r="E60" s="149"/>
      <c r="F60" s="129"/>
      <c r="G60" s="129"/>
      <c r="H60" s="129"/>
      <c r="I60" s="129"/>
      <c r="J60" s="129"/>
      <c r="K60" s="129"/>
      <c r="L60" s="129"/>
      <c r="M60" s="92"/>
      <c r="N60" s="93"/>
      <c r="O60" s="94"/>
      <c r="P60" s="99" t="b">
        <v>1</v>
      </c>
      <c r="Q60" s="100"/>
      <c r="R60" s="100"/>
    </row>
    <row r="61" spans="1:18" ht="14.25" customHeight="1">
      <c r="A61" s="91"/>
      <c r="B61" s="148"/>
      <c r="C61" s="91" t="s">
        <v>126</v>
      </c>
      <c r="D61" s="149"/>
      <c r="E61" s="149"/>
      <c r="F61" s="129"/>
      <c r="G61" s="129"/>
      <c r="H61" s="129"/>
      <c r="I61" s="129"/>
      <c r="J61" s="129"/>
      <c r="K61" s="129"/>
      <c r="L61" s="129"/>
      <c r="M61" s="92"/>
      <c r="N61" s="93"/>
      <c r="O61" s="94"/>
      <c r="P61" s="99"/>
      <c r="Q61" s="100"/>
      <c r="R61" s="100"/>
    </row>
    <row r="62" spans="1:18" ht="8.25" customHeight="1">
      <c r="A62" s="91"/>
      <c r="B62" s="148"/>
      <c r="C62" s="91"/>
      <c r="D62" s="149"/>
      <c r="E62" s="149"/>
      <c r="F62" s="129"/>
      <c r="G62" s="129"/>
      <c r="H62" s="129"/>
      <c r="I62" s="129"/>
      <c r="J62" s="129"/>
      <c r="K62" s="129"/>
      <c r="L62" s="129"/>
      <c r="M62" s="92"/>
      <c r="N62" s="93"/>
      <c r="O62" s="94"/>
      <c r="P62" s="99"/>
      <c r="Q62" s="100"/>
      <c r="R62" s="100"/>
    </row>
    <row r="63" spans="1:18" ht="14.25" customHeight="1">
      <c r="A63" s="91"/>
      <c r="B63" s="148"/>
      <c r="C63" s="91" t="s">
        <v>69</v>
      </c>
      <c r="D63" s="149"/>
      <c r="E63" s="149"/>
      <c r="F63" s="129"/>
      <c r="G63" s="129"/>
      <c r="H63" s="129"/>
      <c r="I63" s="129"/>
      <c r="J63" s="129"/>
      <c r="K63" s="129"/>
      <c r="L63" s="129"/>
      <c r="M63" s="92"/>
      <c r="N63" s="93"/>
      <c r="O63" s="94"/>
      <c r="P63" s="99" t="b">
        <v>1</v>
      </c>
      <c r="Q63" s="100"/>
      <c r="R63" s="100"/>
    </row>
    <row r="64" spans="1:18" ht="14.25" customHeight="1">
      <c r="A64" s="91"/>
      <c r="B64" s="148"/>
      <c r="C64" s="91" t="s">
        <v>13</v>
      </c>
      <c r="D64" s="149"/>
      <c r="E64" s="149"/>
      <c r="F64" s="129"/>
      <c r="G64" s="129"/>
      <c r="H64" s="129"/>
      <c r="I64" s="129"/>
      <c r="J64" s="129"/>
      <c r="K64" s="129"/>
      <c r="L64" s="129"/>
      <c r="M64" s="92"/>
      <c r="N64" s="93"/>
      <c r="O64" s="94"/>
      <c r="P64" s="99"/>
      <c r="Q64" s="100"/>
      <c r="R64" s="100"/>
    </row>
    <row r="65" spans="1:18" ht="9" customHeight="1">
      <c r="A65" s="91"/>
      <c r="B65" s="148"/>
      <c r="C65" s="91"/>
      <c r="D65" s="149"/>
      <c r="E65" s="149"/>
      <c r="F65" s="129"/>
      <c r="G65" s="129"/>
      <c r="H65" s="129"/>
      <c r="I65" s="129"/>
      <c r="J65" s="129"/>
      <c r="K65" s="129"/>
      <c r="L65" s="129"/>
      <c r="M65" s="92"/>
      <c r="N65" s="93"/>
      <c r="O65" s="94"/>
      <c r="P65" s="99"/>
      <c r="Q65" s="100"/>
      <c r="R65" s="100"/>
    </row>
    <row r="66" spans="1:18" ht="14.25" customHeight="1">
      <c r="A66" s="91"/>
      <c r="B66" s="148"/>
      <c r="C66" s="91" t="s">
        <v>70</v>
      </c>
      <c r="D66" s="149"/>
      <c r="E66" s="149"/>
      <c r="F66" s="129"/>
      <c r="G66" s="129"/>
      <c r="H66" s="129"/>
      <c r="I66" s="129"/>
      <c r="J66" s="129"/>
      <c r="K66" s="129"/>
      <c r="L66" s="129"/>
      <c r="M66" s="92"/>
      <c r="N66" s="93"/>
      <c r="O66" s="94"/>
      <c r="P66" s="99" t="b">
        <v>0</v>
      </c>
      <c r="Q66" s="100"/>
      <c r="R66" s="100"/>
    </row>
    <row r="67" spans="1:18" ht="21" customHeight="1">
      <c r="A67" s="91"/>
      <c r="B67" s="148"/>
      <c r="C67" s="91" t="s">
        <v>71</v>
      </c>
      <c r="D67" s="149"/>
      <c r="E67" s="339"/>
      <c r="F67" s="340"/>
      <c r="G67" s="341"/>
      <c r="H67" s="129"/>
      <c r="I67" s="129"/>
      <c r="J67" s="129"/>
      <c r="K67" s="129"/>
      <c r="L67" s="129"/>
      <c r="M67" s="92"/>
      <c r="N67" s="93"/>
      <c r="O67" s="94"/>
      <c r="P67" s="99">
        <f>+E67</f>
        <v>0</v>
      </c>
      <c r="Q67" s="100"/>
      <c r="R67" s="100"/>
    </row>
    <row r="68" spans="1:18" ht="10.5" customHeight="1">
      <c r="A68" s="91"/>
      <c r="B68" s="148"/>
      <c r="C68" s="91"/>
      <c r="D68" s="149"/>
      <c r="E68" s="149"/>
      <c r="F68" s="149"/>
      <c r="G68" s="149"/>
      <c r="H68" s="129"/>
      <c r="I68" s="129"/>
      <c r="J68" s="129"/>
      <c r="K68" s="129"/>
      <c r="L68" s="129"/>
      <c r="M68" s="92"/>
      <c r="N68" s="93"/>
      <c r="O68" s="94"/>
      <c r="P68" s="99"/>
      <c r="Q68" s="100"/>
      <c r="R68" s="100"/>
    </row>
    <row r="69" spans="1:18" ht="14.25" customHeight="1">
      <c r="A69" s="91"/>
      <c r="B69" s="148"/>
      <c r="C69" s="91" t="s">
        <v>15</v>
      </c>
      <c r="D69" s="149"/>
      <c r="E69" s="149"/>
      <c r="F69" s="129"/>
      <c r="G69" s="129"/>
      <c r="H69" s="129"/>
      <c r="I69" s="129"/>
      <c r="J69" s="129"/>
      <c r="K69" s="129"/>
      <c r="L69" s="129"/>
      <c r="M69" s="92"/>
      <c r="N69" s="93"/>
      <c r="O69" s="94"/>
      <c r="P69" s="99" t="b">
        <v>1</v>
      </c>
      <c r="Q69" s="100"/>
      <c r="R69" s="100"/>
    </row>
    <row r="70" spans="1:18" ht="21.6" customHeight="1">
      <c r="A70" s="91"/>
      <c r="B70" s="148"/>
      <c r="C70" s="91" t="s">
        <v>16</v>
      </c>
      <c r="D70" s="149"/>
      <c r="E70" s="339" t="s">
        <v>157</v>
      </c>
      <c r="F70" s="340"/>
      <c r="G70" s="341"/>
      <c r="H70" s="129"/>
      <c r="I70" s="129"/>
      <c r="J70" s="129"/>
      <c r="K70" s="129"/>
      <c r="L70" s="129"/>
      <c r="M70" s="92"/>
      <c r="N70" s="93"/>
      <c r="O70" s="94"/>
      <c r="P70" s="99" t="str">
        <f>+E70</f>
        <v>Naninu English Editing Co. Ltd</v>
      </c>
      <c r="Q70" s="100"/>
      <c r="R70" s="100"/>
    </row>
    <row r="71" spans="1:18" ht="14.25" customHeight="1">
      <c r="A71" s="91"/>
      <c r="B71" s="148"/>
      <c r="C71" s="91"/>
      <c r="D71" s="149"/>
      <c r="E71" s="149"/>
      <c r="F71" s="129"/>
      <c r="G71" s="129"/>
      <c r="H71" s="129"/>
      <c r="I71" s="129"/>
      <c r="J71" s="129"/>
      <c r="K71" s="129"/>
      <c r="L71" s="129"/>
      <c r="M71" s="92"/>
      <c r="N71" s="93"/>
      <c r="O71" s="94"/>
      <c r="P71" s="99"/>
      <c r="Q71" s="100"/>
      <c r="R71" s="100"/>
    </row>
    <row r="72" spans="1:18" ht="14.25" customHeight="1">
      <c r="A72" s="91"/>
      <c r="B72" s="148"/>
      <c r="C72" s="91"/>
      <c r="D72" s="149"/>
      <c r="E72" s="149"/>
      <c r="F72" s="129"/>
      <c r="G72" s="129"/>
      <c r="H72" s="129"/>
      <c r="I72" s="129"/>
      <c r="J72" s="129"/>
      <c r="K72" s="129"/>
      <c r="L72" s="129"/>
      <c r="M72" s="92"/>
      <c r="N72" s="93"/>
      <c r="O72" s="94"/>
      <c r="P72" s="99"/>
      <c r="Q72" s="100"/>
      <c r="R72" s="100"/>
    </row>
    <row r="73" spans="1:18" ht="14.25" customHeight="1">
      <c r="A73" s="91"/>
      <c r="B73" s="148"/>
      <c r="C73" s="91"/>
      <c r="D73" s="149"/>
      <c r="E73" s="149"/>
      <c r="F73" s="129"/>
      <c r="G73" s="129"/>
      <c r="H73" s="129"/>
      <c r="I73" s="129"/>
      <c r="J73" s="129"/>
      <c r="K73" s="129"/>
      <c r="L73" s="129"/>
      <c r="M73" s="92"/>
      <c r="N73" s="93"/>
      <c r="O73" s="94"/>
      <c r="P73" s="99"/>
      <c r="Q73" s="100"/>
      <c r="R73" s="100"/>
    </row>
    <row r="74" spans="1:18" ht="14.25" customHeight="1">
      <c r="A74" s="91"/>
      <c r="B74" s="152" t="s">
        <v>124</v>
      </c>
      <c r="C74" s="91"/>
      <c r="D74" s="149"/>
      <c r="E74" s="149"/>
      <c r="F74" s="129"/>
      <c r="G74" s="129"/>
      <c r="H74" s="129"/>
      <c r="I74" s="129"/>
      <c r="J74" s="129"/>
      <c r="K74" s="129"/>
      <c r="L74" s="129"/>
      <c r="M74" s="92"/>
      <c r="N74" s="93"/>
      <c r="O74" s="94"/>
      <c r="P74" s="99"/>
      <c r="Q74" s="100"/>
      <c r="R74" s="100"/>
    </row>
    <row r="75" spans="1:18" ht="14.25" customHeight="1">
      <c r="A75" s="91"/>
      <c r="B75" s="153" t="s">
        <v>17</v>
      </c>
      <c r="C75" s="91"/>
      <c r="D75" s="149"/>
      <c r="E75" s="149"/>
      <c r="F75" s="129"/>
      <c r="G75" s="129"/>
      <c r="H75" s="129"/>
      <c r="I75" s="129"/>
      <c r="J75" s="129"/>
      <c r="K75" s="129"/>
      <c r="L75" s="129"/>
      <c r="M75" s="92"/>
      <c r="N75" s="93"/>
      <c r="O75" s="94"/>
      <c r="P75" s="99"/>
      <c r="Q75" s="100"/>
      <c r="R75" s="100"/>
    </row>
    <row r="76" spans="1:18" ht="14.25" customHeight="1" thickBot="1">
      <c r="A76" s="91"/>
      <c r="B76" s="153" t="s">
        <v>18</v>
      </c>
      <c r="C76" s="91"/>
      <c r="D76" s="149"/>
      <c r="E76" s="149"/>
      <c r="F76" s="129"/>
      <c r="G76" s="129"/>
      <c r="H76" s="129"/>
      <c r="I76" s="129"/>
      <c r="J76" s="129"/>
      <c r="K76" s="129"/>
      <c r="L76" s="129"/>
      <c r="M76" s="92"/>
      <c r="N76" s="93"/>
      <c r="O76" s="94"/>
      <c r="P76" s="99"/>
      <c r="Q76" s="100"/>
      <c r="R76" s="100"/>
    </row>
    <row r="77" spans="1:18" ht="14.25" customHeight="1">
      <c r="A77" s="91"/>
      <c r="B77" s="342" t="s">
        <v>106</v>
      </c>
      <c r="C77" s="343"/>
      <c r="D77" s="343"/>
      <c r="E77" s="343"/>
      <c r="F77" s="343"/>
      <c r="G77" s="343"/>
      <c r="H77" s="343"/>
      <c r="I77" s="343"/>
      <c r="J77" s="343"/>
      <c r="K77" s="343"/>
      <c r="L77" s="344"/>
      <c r="M77" s="92"/>
      <c r="N77" s="93"/>
      <c r="O77" s="94"/>
      <c r="P77" s="99" t="str">
        <f>+B77</f>
        <v>付記の記述</v>
      </c>
      <c r="Q77" s="100"/>
      <c r="R77" s="100"/>
    </row>
    <row r="78" spans="1:18" ht="14.25" customHeight="1">
      <c r="A78" s="91"/>
      <c r="B78" s="345"/>
      <c r="C78" s="346"/>
      <c r="D78" s="346"/>
      <c r="E78" s="346"/>
      <c r="F78" s="346"/>
      <c r="G78" s="346"/>
      <c r="H78" s="346"/>
      <c r="I78" s="346"/>
      <c r="J78" s="346"/>
      <c r="K78" s="346"/>
      <c r="L78" s="347"/>
      <c r="M78" s="92"/>
      <c r="N78" s="93"/>
      <c r="O78" s="94"/>
      <c r="P78" s="99"/>
      <c r="Q78" s="100"/>
      <c r="R78" s="100"/>
    </row>
    <row r="79" spans="1:18" ht="14.25" customHeight="1">
      <c r="A79" s="91"/>
      <c r="B79" s="345"/>
      <c r="C79" s="346"/>
      <c r="D79" s="346"/>
      <c r="E79" s="346"/>
      <c r="F79" s="346"/>
      <c r="G79" s="346"/>
      <c r="H79" s="346"/>
      <c r="I79" s="346"/>
      <c r="J79" s="346"/>
      <c r="K79" s="346"/>
      <c r="L79" s="347"/>
      <c r="M79" s="92"/>
      <c r="N79" s="93"/>
      <c r="O79" s="94"/>
      <c r="P79" s="99"/>
      <c r="Q79" s="100"/>
      <c r="R79" s="100"/>
    </row>
    <row r="80" spans="1:18" ht="14.25" customHeight="1" thickBot="1">
      <c r="A80" s="91"/>
      <c r="B80" s="348"/>
      <c r="C80" s="349"/>
      <c r="D80" s="349"/>
      <c r="E80" s="349"/>
      <c r="F80" s="349"/>
      <c r="G80" s="349"/>
      <c r="H80" s="349"/>
      <c r="I80" s="349"/>
      <c r="J80" s="349"/>
      <c r="K80" s="349"/>
      <c r="L80" s="350"/>
      <c r="M80" s="92"/>
      <c r="N80" s="93"/>
      <c r="O80" s="94"/>
      <c r="P80" s="99"/>
      <c r="Q80" s="100"/>
      <c r="R80" s="100"/>
    </row>
    <row r="81" spans="1:18" ht="14.25" customHeight="1">
      <c r="A81" s="91"/>
      <c r="B81" s="153"/>
      <c r="C81" s="91"/>
      <c r="D81" s="149"/>
      <c r="E81" s="149"/>
      <c r="F81" s="129"/>
      <c r="G81" s="129"/>
      <c r="H81" s="129"/>
      <c r="I81" s="129"/>
      <c r="J81" s="129"/>
      <c r="K81" s="129"/>
      <c r="L81" s="129"/>
      <c r="M81" s="92"/>
      <c r="N81" s="93"/>
      <c r="O81" s="94"/>
      <c r="P81" s="99"/>
      <c r="Q81" s="100"/>
      <c r="R81" s="100"/>
    </row>
    <row r="82" spans="1:18" ht="14.25" customHeight="1">
      <c r="A82" s="91"/>
      <c r="B82" s="153" t="s">
        <v>72</v>
      </c>
      <c r="C82" s="91"/>
      <c r="D82" s="149"/>
      <c r="E82" s="149"/>
      <c r="F82" s="129"/>
      <c r="G82" s="129"/>
      <c r="H82" s="129"/>
      <c r="I82" s="129"/>
      <c r="J82" s="129"/>
      <c r="K82" s="129"/>
      <c r="L82" s="129"/>
      <c r="M82" s="92"/>
      <c r="N82" s="93"/>
      <c r="O82" s="94"/>
      <c r="P82" s="99"/>
      <c r="Q82" s="100"/>
      <c r="R82" s="100"/>
    </row>
    <row r="83" spans="1:18" ht="14.25" customHeight="1">
      <c r="A83" s="91"/>
      <c r="B83" s="153"/>
      <c r="C83" s="91" t="s">
        <v>73</v>
      </c>
      <c r="D83" s="149"/>
      <c r="E83" s="149"/>
      <c r="F83" s="129"/>
      <c r="G83" s="129"/>
      <c r="H83" s="129"/>
      <c r="I83" s="129"/>
      <c r="J83" s="129"/>
      <c r="K83" s="129"/>
      <c r="L83" s="129"/>
      <c r="M83" s="92"/>
      <c r="N83" s="93"/>
      <c r="O83" s="94"/>
      <c r="P83" s="99" t="b">
        <v>0</v>
      </c>
      <c r="Q83" s="100" t="s">
        <v>19</v>
      </c>
      <c r="R83" s="100"/>
    </row>
    <row r="84" spans="1:18" ht="14.25" customHeight="1">
      <c r="A84" s="91"/>
      <c r="B84" s="153"/>
      <c r="C84" s="91" t="s">
        <v>74</v>
      </c>
      <c r="D84" s="149"/>
      <c r="E84" s="149"/>
      <c r="F84" s="129"/>
      <c r="G84" s="129"/>
      <c r="H84" s="129"/>
      <c r="I84" s="129"/>
      <c r="J84" s="129"/>
      <c r="K84" s="129"/>
      <c r="L84" s="129"/>
      <c r="M84" s="92"/>
      <c r="N84" s="93"/>
      <c r="O84" s="94"/>
      <c r="P84" s="99" t="b">
        <v>1</v>
      </c>
      <c r="Q84" s="100" t="s">
        <v>20</v>
      </c>
      <c r="R84" s="100"/>
    </row>
    <row r="85" spans="1:18" ht="14.25" customHeight="1" thickBot="1">
      <c r="A85" s="91"/>
      <c r="B85" s="153"/>
      <c r="C85" s="91" t="s">
        <v>75</v>
      </c>
      <c r="D85" s="149"/>
      <c r="E85" s="149"/>
      <c r="F85" s="129"/>
      <c r="G85" s="129"/>
      <c r="H85" s="129"/>
      <c r="I85" s="129"/>
      <c r="J85" s="129"/>
      <c r="K85" s="129"/>
      <c r="L85" s="129"/>
      <c r="M85" s="92"/>
      <c r="N85" s="93"/>
      <c r="O85" s="94"/>
      <c r="P85" s="99"/>
      <c r="Q85" s="100"/>
      <c r="R85" s="100"/>
    </row>
    <row r="86" spans="1:18" ht="14.25" customHeight="1">
      <c r="A86" s="91"/>
      <c r="B86" s="153"/>
      <c r="C86" s="351" t="s">
        <v>8</v>
      </c>
      <c r="D86" s="352"/>
      <c r="E86" s="352"/>
      <c r="F86" s="352"/>
      <c r="G86" s="352"/>
      <c r="H86" s="352"/>
      <c r="I86" s="352"/>
      <c r="J86" s="352"/>
      <c r="K86" s="352"/>
      <c r="L86" s="353"/>
      <c r="M86" s="92"/>
      <c r="N86" s="93"/>
      <c r="O86" s="94"/>
      <c r="P86" s="99" t="str">
        <f>+C86</f>
        <v>Sashisu Center</v>
      </c>
      <c r="Q86" s="100" t="s">
        <v>25</v>
      </c>
      <c r="R86" s="100"/>
    </row>
    <row r="87" spans="1:18" ht="14.25" customHeight="1" thickBot="1">
      <c r="A87" s="91"/>
      <c r="B87" s="153"/>
      <c r="C87" s="354"/>
      <c r="D87" s="355"/>
      <c r="E87" s="355"/>
      <c r="F87" s="355"/>
      <c r="G87" s="355"/>
      <c r="H87" s="355"/>
      <c r="I87" s="355"/>
      <c r="J87" s="355"/>
      <c r="K87" s="355"/>
      <c r="L87" s="356"/>
      <c r="M87" s="92"/>
      <c r="N87" s="93"/>
      <c r="O87" s="94"/>
      <c r="P87" s="99"/>
      <c r="Q87" s="100"/>
      <c r="R87" s="100"/>
    </row>
    <row r="88" spans="1:18" ht="14.25" customHeight="1">
      <c r="A88" s="91"/>
      <c r="B88" s="153"/>
      <c r="C88" s="91"/>
      <c r="D88" s="149"/>
      <c r="E88" s="149"/>
      <c r="F88" s="129"/>
      <c r="G88" s="129"/>
      <c r="H88" s="129"/>
      <c r="I88" s="129"/>
      <c r="J88" s="129"/>
      <c r="K88" s="129"/>
      <c r="L88" s="129"/>
      <c r="M88" s="92"/>
      <c r="N88" s="93"/>
      <c r="O88" s="94"/>
      <c r="P88" s="99"/>
      <c r="Q88" s="100"/>
      <c r="R88" s="100"/>
    </row>
    <row r="89" spans="1:18" ht="14.25" customHeight="1">
      <c r="A89" s="91"/>
      <c r="B89" s="357" t="s">
        <v>142</v>
      </c>
      <c r="C89" s="358"/>
      <c r="D89" s="358"/>
      <c r="E89" s="358"/>
      <c r="F89" s="358"/>
      <c r="G89" s="358"/>
      <c r="H89" s="358"/>
      <c r="I89" s="358"/>
      <c r="J89" s="358"/>
      <c r="K89" s="358"/>
      <c r="L89" s="358"/>
      <c r="M89" s="92"/>
      <c r="N89" s="93"/>
      <c r="O89" s="94"/>
      <c r="P89" s="99"/>
      <c r="Q89" s="100"/>
      <c r="R89" s="100"/>
    </row>
    <row r="90" spans="1:18" ht="14.25" customHeight="1">
      <c r="A90" s="91"/>
      <c r="B90" s="358"/>
      <c r="C90" s="358"/>
      <c r="D90" s="358"/>
      <c r="E90" s="358"/>
      <c r="F90" s="358"/>
      <c r="G90" s="358"/>
      <c r="H90" s="358"/>
      <c r="I90" s="358"/>
      <c r="J90" s="358"/>
      <c r="K90" s="358"/>
      <c r="L90" s="358"/>
      <c r="M90" s="92"/>
      <c r="N90" s="93"/>
      <c r="O90" s="94"/>
      <c r="P90" s="99"/>
      <c r="Q90" s="100"/>
      <c r="R90" s="100"/>
    </row>
    <row r="91" spans="1:18" ht="7.5" customHeight="1">
      <c r="A91" s="91"/>
      <c r="B91" s="154"/>
      <c r="C91" s="154"/>
      <c r="D91" s="154"/>
      <c r="E91" s="154"/>
      <c r="F91" s="154"/>
      <c r="G91" s="154"/>
      <c r="H91" s="154"/>
      <c r="I91" s="154"/>
      <c r="J91" s="154"/>
      <c r="K91" s="154"/>
      <c r="L91" s="154"/>
      <c r="M91" s="92"/>
      <c r="N91" s="93"/>
      <c r="O91" s="94"/>
      <c r="P91" s="99"/>
      <c r="Q91" s="100"/>
      <c r="R91" s="100"/>
    </row>
    <row r="92" spans="1:18" ht="14.25" customHeight="1">
      <c r="A92" s="91"/>
      <c r="B92" s="154"/>
      <c r="C92" s="154" t="s">
        <v>76</v>
      </c>
      <c r="D92" s="154"/>
      <c r="E92" s="154"/>
      <c r="F92" s="154"/>
      <c r="G92" s="154"/>
      <c r="H92" s="154"/>
      <c r="I92" s="154"/>
      <c r="J92" s="154"/>
      <c r="K92" s="154"/>
      <c r="L92" s="154"/>
      <c r="M92" s="92"/>
      <c r="N92" s="93"/>
      <c r="O92" s="94"/>
      <c r="P92" s="99" t="b">
        <v>0</v>
      </c>
      <c r="Q92" s="100" t="s">
        <v>26</v>
      </c>
      <c r="R92" s="100"/>
    </row>
    <row r="93" spans="1:18" ht="14.25" customHeight="1" thickBot="1">
      <c r="A93" s="91"/>
      <c r="B93" s="153"/>
      <c r="C93" s="91" t="s">
        <v>77</v>
      </c>
      <c r="D93" s="149"/>
      <c r="E93" s="149"/>
      <c r="F93" s="129"/>
      <c r="G93" s="129"/>
      <c r="H93" s="129"/>
      <c r="I93" s="129"/>
      <c r="J93" s="129"/>
      <c r="K93" s="129"/>
      <c r="L93" s="129"/>
      <c r="M93" s="92"/>
      <c r="N93" s="93"/>
      <c r="O93" s="94"/>
      <c r="P93" s="99"/>
      <c r="Q93" s="100"/>
      <c r="R93" s="100"/>
    </row>
    <row r="94" spans="1:18" ht="14.25" customHeight="1">
      <c r="A94" s="91"/>
      <c r="B94" s="153"/>
      <c r="C94" s="359"/>
      <c r="D94" s="343"/>
      <c r="E94" s="343"/>
      <c r="F94" s="343"/>
      <c r="G94" s="343"/>
      <c r="H94" s="343"/>
      <c r="I94" s="343"/>
      <c r="J94" s="343"/>
      <c r="K94" s="343"/>
      <c r="L94" s="344"/>
      <c r="M94" s="92"/>
      <c r="N94" s="93"/>
      <c r="O94" s="94"/>
      <c r="P94" s="99">
        <f>+C94</f>
        <v>0</v>
      </c>
      <c r="Q94" s="100"/>
      <c r="R94" s="100"/>
    </row>
    <row r="95" spans="1:18" ht="14.25" customHeight="1">
      <c r="A95" s="91"/>
      <c r="B95" s="153"/>
      <c r="C95" s="345"/>
      <c r="D95" s="346"/>
      <c r="E95" s="346"/>
      <c r="F95" s="346"/>
      <c r="G95" s="346"/>
      <c r="H95" s="346"/>
      <c r="I95" s="346"/>
      <c r="J95" s="346"/>
      <c r="K95" s="346"/>
      <c r="L95" s="347"/>
      <c r="M95" s="92"/>
      <c r="N95" s="93"/>
      <c r="O95" s="94"/>
      <c r="P95" s="99"/>
      <c r="Q95" s="100"/>
      <c r="R95" s="100"/>
    </row>
    <row r="96" spans="1:18" ht="14.25" customHeight="1">
      <c r="A96" s="91"/>
      <c r="B96" s="153"/>
      <c r="C96" s="345"/>
      <c r="D96" s="346"/>
      <c r="E96" s="346"/>
      <c r="F96" s="346"/>
      <c r="G96" s="346"/>
      <c r="H96" s="346"/>
      <c r="I96" s="346"/>
      <c r="J96" s="346"/>
      <c r="K96" s="346"/>
      <c r="L96" s="347"/>
      <c r="M96" s="92"/>
      <c r="N96" s="93"/>
      <c r="O96" s="94"/>
      <c r="P96" s="99"/>
      <c r="Q96" s="100"/>
      <c r="R96" s="100"/>
    </row>
    <row r="97" spans="1:18" ht="14.25" customHeight="1" thickBot="1">
      <c r="A97" s="91"/>
      <c r="B97" s="153"/>
      <c r="C97" s="348"/>
      <c r="D97" s="349"/>
      <c r="E97" s="349"/>
      <c r="F97" s="349"/>
      <c r="G97" s="349"/>
      <c r="H97" s="349"/>
      <c r="I97" s="349"/>
      <c r="J97" s="349"/>
      <c r="K97" s="349"/>
      <c r="L97" s="350"/>
      <c r="M97" s="92"/>
      <c r="N97" s="93"/>
      <c r="O97" s="94"/>
      <c r="P97" s="99"/>
      <c r="Q97" s="100"/>
      <c r="R97" s="100"/>
    </row>
    <row r="98" spans="1:18" ht="14.25" customHeight="1">
      <c r="A98" s="91"/>
      <c r="B98" s="153"/>
      <c r="C98" s="91"/>
      <c r="D98" s="149"/>
      <c r="E98" s="149"/>
      <c r="F98" s="129"/>
      <c r="G98" s="129"/>
      <c r="H98" s="129"/>
      <c r="I98" s="129"/>
      <c r="J98" s="129"/>
      <c r="K98" s="129"/>
      <c r="L98" s="129"/>
      <c r="M98" s="92"/>
      <c r="N98" s="93"/>
      <c r="O98" s="94"/>
      <c r="P98" s="99"/>
      <c r="Q98" s="100"/>
      <c r="R98" s="100"/>
    </row>
    <row r="99" spans="1:18" ht="17.25" customHeight="1">
      <c r="A99" s="91"/>
      <c r="B99" s="336" t="s">
        <v>78</v>
      </c>
      <c r="C99" s="337"/>
      <c r="D99" s="337"/>
      <c r="E99" s="337"/>
      <c r="F99" s="337"/>
      <c r="G99" s="337"/>
      <c r="H99" s="337"/>
      <c r="I99" s="337"/>
      <c r="J99" s="337"/>
      <c r="K99" s="337"/>
      <c r="L99" s="337"/>
      <c r="M99" s="92"/>
      <c r="N99" s="93"/>
      <c r="O99" s="94"/>
      <c r="P99" s="99"/>
      <c r="Q99" s="100"/>
      <c r="R99" s="100"/>
    </row>
    <row r="100" spans="1:18" ht="17.25" customHeight="1">
      <c r="A100" s="91"/>
      <c r="B100" s="337"/>
      <c r="C100" s="337"/>
      <c r="D100" s="337"/>
      <c r="E100" s="337"/>
      <c r="F100" s="337"/>
      <c r="G100" s="337"/>
      <c r="H100" s="337"/>
      <c r="I100" s="337"/>
      <c r="J100" s="337"/>
      <c r="K100" s="337"/>
      <c r="L100" s="337"/>
      <c r="M100" s="92"/>
      <c r="N100" s="93"/>
      <c r="O100" s="94"/>
      <c r="P100" s="99"/>
      <c r="Q100" s="100"/>
      <c r="R100" s="100"/>
    </row>
    <row r="101" spans="1:18" ht="14.25" customHeight="1">
      <c r="A101" s="91"/>
      <c r="B101" s="336" t="s">
        <v>24</v>
      </c>
      <c r="C101" s="337"/>
      <c r="D101" s="337"/>
      <c r="E101" s="337"/>
      <c r="F101" s="337"/>
      <c r="G101" s="337"/>
      <c r="H101" s="337"/>
      <c r="I101" s="337"/>
      <c r="J101" s="337"/>
      <c r="K101" s="337"/>
      <c r="L101" s="337"/>
      <c r="M101" s="92"/>
      <c r="N101" s="93"/>
      <c r="O101" s="94"/>
      <c r="P101" s="99"/>
    </row>
    <row r="102" spans="1:18" ht="14.25" customHeight="1">
      <c r="A102" s="91"/>
      <c r="B102" s="337"/>
      <c r="C102" s="337"/>
      <c r="D102" s="337"/>
      <c r="E102" s="337"/>
      <c r="F102" s="337"/>
      <c r="G102" s="337"/>
      <c r="H102" s="337"/>
      <c r="I102" s="337"/>
      <c r="J102" s="337"/>
      <c r="K102" s="337"/>
      <c r="L102" s="337"/>
      <c r="M102" s="92"/>
      <c r="N102" s="93"/>
      <c r="O102" s="94"/>
    </row>
    <row r="103" spans="1:18" ht="14.25" customHeight="1">
      <c r="A103" s="91"/>
      <c r="B103" s="338"/>
      <c r="C103" s="338"/>
      <c r="D103" s="338"/>
      <c r="E103" s="338"/>
      <c r="F103" s="338"/>
      <c r="G103" s="338"/>
      <c r="H103" s="338"/>
      <c r="I103" s="338"/>
      <c r="J103" s="338"/>
      <c r="K103" s="338"/>
      <c r="L103" s="338"/>
      <c r="M103" s="92"/>
      <c r="N103" s="93"/>
      <c r="O103" s="94"/>
    </row>
    <row r="104" spans="1:18" ht="14.25" customHeight="1">
      <c r="B104" s="156"/>
      <c r="C104" s="156"/>
      <c r="D104" s="156"/>
      <c r="E104" s="156"/>
      <c r="F104" s="156"/>
      <c r="G104" s="156"/>
      <c r="H104" s="156"/>
      <c r="I104" s="156"/>
      <c r="J104" s="156"/>
      <c r="K104" s="156"/>
      <c r="L104" s="156"/>
    </row>
    <row r="105" spans="1:18" ht="14.25" customHeight="1">
      <c r="B105" s="156"/>
      <c r="C105" s="156"/>
      <c r="D105" s="156"/>
      <c r="E105" s="156"/>
      <c r="F105" s="156"/>
      <c r="G105" s="156"/>
      <c r="H105" s="156"/>
      <c r="I105" s="156"/>
      <c r="J105" s="156"/>
      <c r="K105" s="156"/>
      <c r="L105" s="156"/>
    </row>
    <row r="106" spans="1:18" ht="14.25" customHeight="1">
      <c r="B106" s="156"/>
      <c r="C106" s="156"/>
      <c r="D106" s="156"/>
      <c r="E106" s="156"/>
      <c r="F106" s="156"/>
      <c r="G106" s="156"/>
      <c r="H106" s="156"/>
      <c r="I106" s="156"/>
      <c r="J106" s="156"/>
      <c r="K106" s="156"/>
      <c r="L106" s="156"/>
    </row>
    <row r="107" spans="1:18" ht="14.25" customHeight="1">
      <c r="B107" s="156"/>
      <c r="C107" s="156"/>
      <c r="D107" s="156"/>
      <c r="E107" s="156"/>
      <c r="F107" s="156"/>
      <c r="G107" s="156"/>
      <c r="H107" s="156"/>
      <c r="I107" s="156"/>
      <c r="J107" s="156"/>
      <c r="K107" s="156"/>
      <c r="L107" s="156"/>
    </row>
    <row r="108" spans="1:18" ht="14.25" customHeight="1">
      <c r="B108" s="156"/>
      <c r="C108" s="156"/>
      <c r="D108" s="156"/>
      <c r="E108" s="156"/>
      <c r="F108" s="156"/>
      <c r="G108" s="156"/>
      <c r="H108" s="156"/>
      <c r="I108" s="156"/>
      <c r="J108" s="156"/>
      <c r="K108" s="156"/>
      <c r="L108" s="156"/>
    </row>
    <row r="109" spans="1:18" ht="14.25" customHeight="1">
      <c r="B109" s="156"/>
      <c r="C109" s="156"/>
      <c r="D109" s="156"/>
      <c r="E109" s="156"/>
      <c r="F109" s="156"/>
      <c r="G109" s="156"/>
      <c r="H109" s="156"/>
      <c r="I109" s="156"/>
      <c r="J109" s="156"/>
      <c r="K109" s="156"/>
      <c r="L109" s="156"/>
    </row>
    <row r="110" spans="1:18" ht="14.25" customHeight="1">
      <c r="B110" s="158"/>
      <c r="D110" s="159"/>
      <c r="E110" s="159"/>
      <c r="F110" s="160"/>
      <c r="G110" s="160"/>
      <c r="H110" s="160"/>
      <c r="I110" s="160"/>
      <c r="J110" s="160"/>
      <c r="K110" s="160"/>
      <c r="L110" s="160"/>
    </row>
  </sheetData>
  <sheetProtection password="C6C4" sheet="1" objects="1" scenarios="1"/>
  <mergeCells count="78">
    <mergeCell ref="B1:L2"/>
    <mergeCell ref="K3:L3"/>
    <mergeCell ref="K4:L4"/>
    <mergeCell ref="C5:L5"/>
    <mergeCell ref="B8:D8"/>
    <mergeCell ref="F8:I8"/>
    <mergeCell ref="B9:D9"/>
    <mergeCell ref="F9:I9"/>
    <mergeCell ref="J9:L9"/>
    <mergeCell ref="B12:L12"/>
    <mergeCell ref="B13:C14"/>
    <mergeCell ref="D13:E14"/>
    <mergeCell ref="F13:G13"/>
    <mergeCell ref="H13:L13"/>
    <mergeCell ref="F14:G14"/>
    <mergeCell ref="B15:C16"/>
    <mergeCell ref="D15:E16"/>
    <mergeCell ref="F15:G15"/>
    <mergeCell ref="H15:L15"/>
    <mergeCell ref="F16:G16"/>
    <mergeCell ref="H16:L16"/>
    <mergeCell ref="N22:O23"/>
    <mergeCell ref="F23:G23"/>
    <mergeCell ref="B17:C18"/>
    <mergeCell ref="E17:J17"/>
    <mergeCell ref="K17:L17"/>
    <mergeCell ref="E18:J18"/>
    <mergeCell ref="K18:L18"/>
    <mergeCell ref="B20:L20"/>
    <mergeCell ref="B21:L21"/>
    <mergeCell ref="B22:C23"/>
    <mergeCell ref="D22:E23"/>
    <mergeCell ref="F22:G22"/>
    <mergeCell ref="H22:L22"/>
    <mergeCell ref="B29:L29"/>
    <mergeCell ref="B24:C25"/>
    <mergeCell ref="D24:E25"/>
    <mergeCell ref="F24:G24"/>
    <mergeCell ref="H24:L24"/>
    <mergeCell ref="F25:G25"/>
    <mergeCell ref="H25:L25"/>
    <mergeCell ref="B26:C27"/>
    <mergeCell ref="E26:J26"/>
    <mergeCell ref="K26:L26"/>
    <mergeCell ref="E27:J27"/>
    <mergeCell ref="K27:L27"/>
    <mergeCell ref="B30:L30"/>
    <mergeCell ref="B32:L32"/>
    <mergeCell ref="D33:F33"/>
    <mergeCell ref="G33:L33"/>
    <mergeCell ref="D34:F34"/>
    <mergeCell ref="G34:L34"/>
    <mergeCell ref="D35:F35"/>
    <mergeCell ref="G35:L35"/>
    <mergeCell ref="D36:F36"/>
    <mergeCell ref="G36:L36"/>
    <mergeCell ref="D37:F37"/>
    <mergeCell ref="G37:L37"/>
    <mergeCell ref="D38:F38"/>
    <mergeCell ref="G38:L38"/>
    <mergeCell ref="D39:F39"/>
    <mergeCell ref="G39:L39"/>
    <mergeCell ref="D40:F40"/>
    <mergeCell ref="G40:L40"/>
    <mergeCell ref="D41:F41"/>
    <mergeCell ref="G41:L41"/>
    <mergeCell ref="C42:L42"/>
    <mergeCell ref="D44:D45"/>
    <mergeCell ref="G44:J45"/>
    <mergeCell ref="K44:K45"/>
    <mergeCell ref="B99:L100"/>
    <mergeCell ref="B101:L103"/>
    <mergeCell ref="E67:G67"/>
    <mergeCell ref="E70:G70"/>
    <mergeCell ref="B77:L80"/>
    <mergeCell ref="C86:L87"/>
    <mergeCell ref="B89:L90"/>
    <mergeCell ref="C94:L97"/>
  </mergeCells>
  <phoneticPr fontId="1"/>
  <conditionalFormatting sqref="D22 H22 H24:L24 D24:E24 H25 D26:E27 K27 H23:I23 K23:L23">
    <cfRule type="expression" dxfId="5" priority="6">
      <formula>$P$21=TRUE</formula>
    </cfRule>
  </conditionalFormatting>
  <conditionalFormatting sqref="J23">
    <cfRule type="expression" dxfId="4" priority="5">
      <formula>$P$21=TRUE</formula>
    </cfRule>
  </conditionalFormatting>
  <conditionalFormatting sqref="C86:L87">
    <cfRule type="expression" dxfId="3" priority="4">
      <formula>$P$83=TRUE</formula>
    </cfRule>
  </conditionalFormatting>
  <conditionalFormatting sqref="C94:L97">
    <cfRule type="expression" dxfId="2" priority="3">
      <formula>$P$92=FALSE</formula>
    </cfRule>
  </conditionalFormatting>
  <conditionalFormatting sqref="E67:G67">
    <cfRule type="expression" dxfId="1" priority="2">
      <formula>$P$66=FALSE</formula>
    </cfRule>
  </conditionalFormatting>
  <conditionalFormatting sqref="E70:G70">
    <cfRule type="expression" dxfId="0" priority="1">
      <formula>$P$69=FALSE</formula>
    </cfRule>
  </conditionalFormatting>
  <dataValidations count="7">
    <dataValidation type="list" allowBlank="1" showInputMessage="1" showErrorMessage="1" sqref="F9:I9">
      <formula1>$T$9:$T$22</formula1>
    </dataValidation>
    <dataValidation type="list" allowBlank="1" showInputMessage="1" showErrorMessage="1" sqref="J9:L9">
      <formula1>$U$9:$U$20</formula1>
    </dataValidation>
    <dataValidation type="list" allowBlank="1" showInputMessage="1" showErrorMessage="1" sqref="B9">
      <formula1>"農業経済研究, Japanese Journal of Agricultural Economics"</formula1>
    </dataValidation>
    <dataValidation type="list" allowBlank="1" showInputMessage="1" showErrorMessage="1" sqref="H22:L22 H13:L13">
      <formula1>$R$13:$R$15</formula1>
    </dataValidation>
    <dataValidation type="list" allowBlank="1" showInputMessage="1" showErrorMessage="1" sqref="K27:L27 K18:L18">
      <formula1>$T$24:$T$25</formula1>
    </dataValidation>
    <dataValidation type="list" allowBlank="1" showInputMessage="1" showErrorMessage="1" sqref="D44:D45">
      <formula1>$T$44:$T$46</formula1>
    </dataValidation>
    <dataValidation allowBlank="1" showErrorMessage="1" promptTitle="記入例 Example" prompt="農経太郎（阿栗経済大学大学院）・済民かおる*（阿栗経済大学）_x000a__x000a_NOKEI Taro(AGURI KEIZAI Univ), SUMITANI Kaoru*(AGURI KEIZAI Univ.)" sqref="C42"/>
  </dataValidations>
  <hyperlinks>
    <hyperlink ref="H15"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ltText="投稿者に同じ(Check the box if the first author/applicant is the corresponding author)">
                <anchor moveWithCells="1">
                  <from>
                    <xdr:col>3</xdr:col>
                    <xdr:colOff>209550</xdr:colOff>
                    <xdr:row>20</xdr:row>
                    <xdr:rowOff>9525</xdr:rowOff>
                  </from>
                  <to>
                    <xdr:col>9</xdr:col>
                    <xdr:colOff>438150</xdr:colOff>
                    <xdr:row>21</xdr:row>
                    <xdr:rowOff>161925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247650</xdr:colOff>
                    <xdr:row>52</xdr:row>
                    <xdr:rowOff>152400</xdr:rowOff>
                  </from>
                  <to>
                    <xdr:col>2</xdr:col>
                    <xdr:colOff>323850</xdr:colOff>
                    <xdr:row>54</xdr:row>
                    <xdr:rowOff>57150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257175</xdr:colOff>
                    <xdr:row>58</xdr:row>
                    <xdr:rowOff>209550</xdr:rowOff>
                  </from>
                  <to>
                    <xdr:col>2</xdr:col>
                    <xdr:colOff>390525</xdr:colOff>
                    <xdr:row>60</xdr:row>
                    <xdr:rowOff>76200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266700</xdr:colOff>
                    <xdr:row>61</xdr:row>
                    <xdr:rowOff>76200</xdr:rowOff>
                  </from>
                  <to>
                    <xdr:col>2</xdr:col>
                    <xdr:colOff>333375</xdr:colOff>
                    <xdr:row>62</xdr:row>
                    <xdr:rowOff>152400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257175</xdr:colOff>
                    <xdr:row>64</xdr:row>
                    <xdr:rowOff>76200</xdr:rowOff>
                  </from>
                  <to>
                    <xdr:col>2</xdr:col>
                    <xdr:colOff>323850</xdr:colOff>
                    <xdr:row>65</xdr:row>
                    <xdr:rowOff>152400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276225</xdr:colOff>
                    <xdr:row>67</xdr:row>
                    <xdr:rowOff>104775</xdr:rowOff>
                  </from>
                  <to>
                    <xdr:col>2</xdr:col>
                    <xdr:colOff>333375</xdr:colOff>
                    <xdr:row>68</xdr:row>
                    <xdr:rowOff>171450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209550</xdr:colOff>
                    <xdr:row>81</xdr:row>
                    <xdr:rowOff>161925</xdr:rowOff>
                  </from>
                  <to>
                    <xdr:col>2</xdr:col>
                    <xdr:colOff>285750</xdr:colOff>
                    <xdr:row>83</xdr:row>
                    <xdr:rowOff>57150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209550</xdr:colOff>
                    <xdr:row>82</xdr:row>
                    <xdr:rowOff>152400</xdr:rowOff>
                  </from>
                  <to>
                    <xdr:col>2</xdr:col>
                    <xdr:colOff>285750</xdr:colOff>
                    <xdr:row>84</xdr:row>
                    <xdr:rowOff>47625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228600</xdr:colOff>
                    <xdr:row>90</xdr:row>
                    <xdr:rowOff>66675</xdr:rowOff>
                  </from>
                  <to>
                    <xdr:col>2</xdr:col>
                    <xdr:colOff>285750</xdr:colOff>
                    <xdr:row>91</xdr:row>
                    <xdr:rowOff>133350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247650</xdr:colOff>
                    <xdr:row>49</xdr:row>
                    <xdr:rowOff>142875</xdr:rowOff>
                  </from>
                  <to>
                    <xdr:col>2</xdr:col>
                    <xdr:colOff>323850</xdr:colOff>
                    <xdr:row>51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3"/>
  <sheetViews>
    <sheetView zoomScale="93" zoomScaleNormal="93" workbookViewId="0">
      <selection activeCell="I9" sqref="I9"/>
    </sheetView>
  </sheetViews>
  <sheetFormatPr defaultRowHeight="13.5"/>
  <cols>
    <col min="1" max="1" width="5.875" customWidth="1"/>
    <col min="2" max="2" width="5.5" customWidth="1"/>
    <col min="3" max="3" width="22.75" customWidth="1"/>
    <col min="4" max="4" width="5.5" customWidth="1"/>
    <col min="5" max="5" width="16.25" customWidth="1"/>
    <col min="6" max="6" width="18.375" customWidth="1"/>
    <col min="7" max="7" width="13.625" customWidth="1"/>
    <col min="8" max="8" width="14.875" customWidth="1"/>
    <col min="9" max="9" width="25.625" customWidth="1"/>
    <col min="10" max="11" width="12" customWidth="1"/>
    <col min="12" max="12" width="14.875" customWidth="1"/>
    <col min="13" max="13" width="14.75" customWidth="1"/>
    <col min="14" max="18" width="17.625" customWidth="1"/>
    <col min="19" max="25" width="11.625" customWidth="1"/>
    <col min="26" max="26" width="63" customWidth="1"/>
    <col min="27" max="27" width="11" customWidth="1"/>
  </cols>
  <sheetData>
    <row r="1" spans="1:39">
      <c r="B1" s="452" t="s">
        <v>96</v>
      </c>
      <c r="C1" s="456" t="s">
        <v>137</v>
      </c>
      <c r="D1" s="259"/>
      <c r="E1" s="450" t="s">
        <v>80</v>
      </c>
      <c r="F1" s="450"/>
      <c r="G1" s="450"/>
      <c r="H1" s="450"/>
      <c r="I1" s="450"/>
      <c r="J1" s="451" t="s">
        <v>86</v>
      </c>
      <c r="K1" s="451"/>
      <c r="L1" s="451"/>
      <c r="M1" s="451"/>
      <c r="N1" s="451"/>
      <c r="O1" s="451"/>
      <c r="P1" s="451"/>
      <c r="Q1" s="451"/>
      <c r="R1" s="451"/>
      <c r="S1" s="454" t="s">
        <v>136</v>
      </c>
      <c r="T1" s="455"/>
      <c r="U1" s="455"/>
      <c r="V1" s="455"/>
      <c r="W1" s="455"/>
      <c r="X1" s="455"/>
      <c r="Y1" s="455"/>
      <c r="Z1" s="56"/>
      <c r="AA1" s="56"/>
      <c r="AB1" s="57"/>
      <c r="AC1" s="57"/>
      <c r="AD1" s="57"/>
      <c r="AE1" s="57"/>
      <c r="AF1" s="57"/>
      <c r="AG1" s="57"/>
      <c r="AH1" s="57"/>
      <c r="AI1" s="57"/>
      <c r="AJ1" s="57"/>
      <c r="AK1" s="57"/>
      <c r="AL1" s="57"/>
      <c r="AM1" s="57"/>
    </row>
    <row r="2" spans="1:39">
      <c r="A2" t="s">
        <v>95</v>
      </c>
      <c r="B2" s="453"/>
      <c r="C2" s="81"/>
      <c r="D2" s="81"/>
      <c r="E2" s="58" t="s">
        <v>81</v>
      </c>
      <c r="F2" s="58" t="s">
        <v>82</v>
      </c>
      <c r="G2" s="58" t="s">
        <v>83</v>
      </c>
      <c r="H2" s="58" t="s">
        <v>84</v>
      </c>
      <c r="I2" s="58" t="s">
        <v>85</v>
      </c>
      <c r="J2" s="59" t="s">
        <v>81</v>
      </c>
      <c r="K2" s="59" t="s">
        <v>82</v>
      </c>
      <c r="L2" s="59" t="s">
        <v>83</v>
      </c>
      <c r="M2" s="59" t="s">
        <v>84</v>
      </c>
      <c r="N2" s="59" t="s">
        <v>87</v>
      </c>
      <c r="O2" s="59" t="s">
        <v>90</v>
      </c>
      <c r="P2" s="59" t="s">
        <v>88</v>
      </c>
      <c r="Q2" s="59" t="s">
        <v>89</v>
      </c>
      <c r="R2" s="60" t="s">
        <v>91</v>
      </c>
      <c r="S2" s="80" t="s">
        <v>129</v>
      </c>
      <c r="T2" s="80" t="s">
        <v>130</v>
      </c>
      <c r="U2" s="80" t="s">
        <v>131</v>
      </c>
      <c r="V2" s="80" t="s">
        <v>132</v>
      </c>
      <c r="W2" s="80" t="s">
        <v>133</v>
      </c>
      <c r="X2" s="80" t="s">
        <v>134</v>
      </c>
      <c r="Y2" s="80" t="s">
        <v>135</v>
      </c>
      <c r="Z2" s="56" t="s">
        <v>0</v>
      </c>
      <c r="AA2" s="56" t="s">
        <v>97</v>
      </c>
      <c r="AB2" s="57" t="s">
        <v>42</v>
      </c>
      <c r="AC2" s="57" t="s">
        <v>46</v>
      </c>
      <c r="AD2" s="57" t="s">
        <v>43</v>
      </c>
      <c r="AE2" s="57" t="s">
        <v>44</v>
      </c>
      <c r="AF2" s="57" t="s">
        <v>47</v>
      </c>
      <c r="AG2" s="57" t="s">
        <v>45</v>
      </c>
      <c r="AH2" s="57" t="s">
        <v>48</v>
      </c>
      <c r="AI2" s="57" t="s">
        <v>49</v>
      </c>
      <c r="AJ2" s="57" t="s">
        <v>50</v>
      </c>
      <c r="AK2" s="57" t="s">
        <v>51</v>
      </c>
      <c r="AL2" s="57" t="s">
        <v>52</v>
      </c>
      <c r="AM2" s="57" t="s">
        <v>53</v>
      </c>
    </row>
    <row r="3" spans="1:39">
      <c r="A3">
        <f>+'投稿票(submission form)'!O3</f>
        <v>0</v>
      </c>
      <c r="B3" s="4" t="str">
        <f>+'投稿票(submission form)'!P9</f>
        <v>和</v>
      </c>
      <c r="C3" s="4" t="str">
        <f>+'投稿票(submission form)'!F9</f>
        <v>第１会場 Venue 1</v>
      </c>
      <c r="D3" s="4">
        <f>+'投稿票(submission form)'!J9</f>
        <v>1</v>
      </c>
      <c r="E3">
        <f>'投稿票(submission form)'!D13</f>
        <v>0</v>
      </c>
      <c r="F3">
        <f>'投稿票(submission form)'!D15</f>
        <v>0</v>
      </c>
      <c r="G3" t="str">
        <f>'投稿票(submission form)'!H13</f>
        <v>学生会員 student</v>
      </c>
      <c r="H3" t="str">
        <f>CONCATENATE("031-", '投稿票(submission form)'!J14, "-", '投稿票(submission form)'!L14)</f>
        <v>031--</v>
      </c>
      <c r="I3">
        <f>'投稿票(submission form)'!H15</f>
        <v>0</v>
      </c>
      <c r="J3">
        <f>IF('投稿票(submission form)'!P21=TRUE, '投稿票(submission form)'!D13, '投稿票(submission form)'!D22)</f>
        <v>0</v>
      </c>
      <c r="K3">
        <f>IF('投稿票(submission form)'!P21=TRUE, '投稿票(submission form)'!D15, '投稿票(submission form)'!D24)</f>
        <v>0</v>
      </c>
      <c r="L3" t="str">
        <f>'投稿票(submission form)'!H22</f>
        <v>正会員　regular</v>
      </c>
      <c r="M3" t="str">
        <f>IF('投稿票(submission form)'!P21=TRUE, CONCATENATE("031-", '投稿票(submission form)'!J14, "-", '投稿票(submission form)'!L14), CONCATENATE("031-", '投稿票(submission form)'!J23, "-", '投稿票(submission form)'!L23))</f>
        <v>031--</v>
      </c>
      <c r="N3">
        <f>IF('投稿票(submission form)'!P21=TRUE, '投稿票(submission form)'!H15, '投稿票(submission form)'!H24)</f>
        <v>0</v>
      </c>
      <c r="O3">
        <f>IF('投稿票(submission form)'!P21=TRUE,+'投稿票(submission form)'!P16,+'投稿票(submission form)'!P25)</f>
        <v>0</v>
      </c>
      <c r="P3" t="str">
        <f>IF('投稿票(submission form)'!P21=TRUE,+'投稿票(submission form)'!P17,+'投稿票(submission form)'!P27)</f>
        <v>自宅 Home</v>
      </c>
      <c r="Q3">
        <f>IF('投稿票(submission form)'!P21=TRUE,+'投稿票(submission form)'!P19,+'投稿票(submission form)'!P28)</f>
        <v>0</v>
      </c>
      <c r="R3">
        <f>IF('投稿票(submission form)'!P21=TRUE,+'投稿票(submission form)'!P18,+'投稿票(submission form)'!P29)</f>
        <v>0</v>
      </c>
      <c r="S3">
        <f>+'投稿票(submission form)'!D35</f>
        <v>0</v>
      </c>
      <c r="T3">
        <f>+'投稿票(submission form)'!D36</f>
        <v>0</v>
      </c>
      <c r="U3">
        <f>+'投稿票(submission form)'!D37</f>
        <v>0</v>
      </c>
      <c r="V3">
        <f>+'投稿票(submission form)'!D38</f>
        <v>0</v>
      </c>
      <c r="W3">
        <f>+'投稿票(submission form)'!D39</f>
        <v>0</v>
      </c>
      <c r="X3">
        <f>+'投稿票(submission form)'!D40</f>
        <v>0</v>
      </c>
      <c r="Y3">
        <f>+'投稿票(submission form)'!D41</f>
        <v>0</v>
      </c>
      <c r="Z3">
        <f>'投稿票(submission form)'!B30</f>
        <v>0</v>
      </c>
      <c r="AA3" s="4">
        <f>+'投稿票(submission form)'!P44</f>
        <v>6</v>
      </c>
      <c r="AB3" s="4" t="str">
        <f>IF(+'投稿票(submission form)'!P54 = TRUE,"遵守","N")</f>
        <v>N</v>
      </c>
      <c r="AC3" s="4" t="str">
        <f>IF(+'投稿票(submission form)'!P60=TRUE,"記載無","N")</f>
        <v>N</v>
      </c>
      <c r="AD3" s="4" t="str">
        <f>IF('投稿票(submission form)'!P63=TRUE,"二重投稿無","N")</f>
        <v>N</v>
      </c>
      <c r="AE3" s="4" t="str">
        <f>IF(B3="和",IF('投稿票(submission form)'!P66=TRUE,"済","未"),"NA")</f>
        <v>未</v>
      </c>
      <c r="AF3" s="52" t="str">
        <f>IF(AE3="済",+'投稿票(submission form)'!P67,"NA")</f>
        <v>NA</v>
      </c>
      <c r="AG3" s="4" t="str">
        <f>IF(B3="英",IF('投稿票(submission form)'!P69=TRUE,"済","未"),"NA")</f>
        <v>NA</v>
      </c>
      <c r="AH3" s="52" t="str">
        <f>IF(AG3="済",+'投稿票(submission form)'!P70,"NA")</f>
        <v>NA</v>
      </c>
      <c r="AI3" s="52" t="str">
        <f>IF(+'投稿票(submission form)'!P77="","無",+'投稿票(submission form)'!P77)</f>
        <v>付記の記述</v>
      </c>
      <c r="AJ3" s="4" t="str">
        <f>IF(+'投稿票(submission form)'!P83=TRUE,"私費","公費")</f>
        <v>公費</v>
      </c>
      <c r="AK3" s="52" t="str">
        <f>IF('投稿票(submission form)'!P84=TRUE,+'投稿票(submission form)'!P86,"")</f>
        <v/>
      </c>
      <c r="AL3" s="4" t="str">
        <f>IF(+'投稿票(submission form)'!P92=TRUE,"有","無")</f>
        <v>無</v>
      </c>
      <c r="AM3" s="52" t="str">
        <f>IF(AL3="有",+'投稿票(submission form)'!P94,"NA")</f>
        <v>NA</v>
      </c>
    </row>
  </sheetData>
  <mergeCells count="5">
    <mergeCell ref="E1:I1"/>
    <mergeCell ref="J1:R1"/>
    <mergeCell ref="B1:B2"/>
    <mergeCell ref="S1:Y1"/>
    <mergeCell ref="C1:D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投稿票(submission form)</vt:lpstr>
      <vt:lpstr>投稿票記入例</vt:lpstr>
      <vt:lpstr>example(submission form)</vt:lpstr>
      <vt:lpstr>DB</vt:lpstr>
      <vt:lpstr>'投稿票(submission form)'!Print_Area</vt:lpstr>
    </vt:vector>
  </TitlesOfParts>
  <Company>筑波大学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Katsuhiro</cp:lastModifiedBy>
  <cp:lastPrinted>2019-03-29T07:52:42Z</cp:lastPrinted>
  <dcterms:created xsi:type="dcterms:W3CDTF">2016-09-25T11:46:04Z</dcterms:created>
  <dcterms:modified xsi:type="dcterms:W3CDTF">2019-03-30T02:15:02Z</dcterms:modified>
</cp:coreProperties>
</file>