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codeName="ThisWorkbook"/>
  <mc:AlternateContent xmlns:mc="http://schemas.openxmlformats.org/markup-compatibility/2006">
    <mc:Choice Requires="x15">
      <x15ac:absPath xmlns:x15ac="http://schemas.microsoft.com/office/spreadsheetml/2010/11/ac" url="C:\Users\user11\Desktop\"/>
    </mc:Choice>
  </mc:AlternateContent>
  <xr:revisionPtr revIDLastSave="0" documentId="13_ncr:1_{EFE6BD51-AE20-4E9E-B150-4E143D3C3397}" xr6:coauthVersionLast="45" xr6:coauthVersionMax="45" xr10:uidLastSave="{00000000-0000-0000-0000-000000000000}"/>
  <workbookProtection workbookAlgorithmName="SHA-512" workbookHashValue="6RTE1mpGqKZdQ3dvlCUnat+m/DQkql+m6eSp3lXLWdshRlSUYV80SZEb//KEK2WiDiJoq/rkg56zxhTjSv/lCw==" workbookSaltValue="iAD8XZbno8cBvhl4hZlPSg==" workbookSpinCount="100000" lockStructure="1"/>
  <bookViews>
    <workbookView xWindow="-120" yWindow="-120" windowWidth="25440" windowHeight="15390" xr2:uid="{00000000-000D-0000-FFFF-FFFF00000000}"/>
  </bookViews>
  <sheets>
    <sheet name="投稿票(submission form)" sheetId="2" r:id="rId1"/>
    <sheet name="投稿票記入例" sheetId="20" r:id="rId2"/>
    <sheet name="example(submission form)" sheetId="21" r:id="rId3"/>
    <sheet name="DB" sheetId="3" state="hidden" r:id="rId4"/>
  </sheets>
  <definedNames>
    <definedName name="_xlnm.Print_Area" localSheetId="0">'投稿票(submission form)'!$B$1:$M$110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94" i="21" l="1"/>
  <c r="P86" i="21"/>
  <c r="P77" i="21"/>
  <c r="P70" i="21"/>
  <c r="P67" i="21"/>
  <c r="P44" i="21"/>
  <c r="C42" i="21"/>
  <c r="G34" i="21"/>
  <c r="D34" i="21"/>
  <c r="P30" i="21"/>
  <c r="P29" i="21"/>
  <c r="P28" i="21"/>
  <c r="P27" i="21"/>
  <c r="P25" i="21"/>
  <c r="P23" i="21"/>
  <c r="N22" i="21"/>
  <c r="P19" i="21"/>
  <c r="P18" i="21"/>
  <c r="P17" i="21"/>
  <c r="P16" i="21"/>
  <c r="P15" i="21"/>
  <c r="P14" i="21"/>
  <c r="P13" i="21"/>
  <c r="P9" i="21"/>
  <c r="C5" i="21"/>
  <c r="C4" i="21"/>
  <c r="P2" i="21"/>
  <c r="P94" i="20"/>
  <c r="P86" i="20"/>
  <c r="P77" i="20"/>
  <c r="P70" i="20"/>
  <c r="P67" i="20"/>
  <c r="P44" i="20"/>
  <c r="C42" i="20"/>
  <c r="G34" i="20"/>
  <c r="D34" i="20"/>
  <c r="P30" i="20"/>
  <c r="P29" i="20"/>
  <c r="P28" i="20"/>
  <c r="P27" i="20"/>
  <c r="P25" i="20"/>
  <c r="P23" i="20"/>
  <c r="N22" i="20"/>
  <c r="P19" i="20"/>
  <c r="P18" i="20"/>
  <c r="P17" i="20"/>
  <c r="P16" i="20"/>
  <c r="P15" i="20"/>
  <c r="P14" i="20"/>
  <c r="P13" i="20"/>
  <c r="P9" i="20"/>
  <c r="C5" i="20"/>
  <c r="C4" i="20"/>
  <c r="P2" i="20"/>
  <c r="P13" i="2" l="1"/>
  <c r="P9" i="2"/>
  <c r="P2" i="2"/>
  <c r="P67" i="2"/>
  <c r="D3" i="3" l="1"/>
  <c r="C3" i="3"/>
  <c r="Y3" i="3"/>
  <c r="X3" i="3"/>
  <c r="W3" i="3"/>
  <c r="V3" i="3"/>
  <c r="U3" i="3"/>
  <c r="T3" i="3"/>
  <c r="S3" i="3"/>
  <c r="C5" i="2" l="1"/>
  <c r="C4" i="2"/>
  <c r="AD3" i="3" l="1"/>
  <c r="AB3" i="3"/>
  <c r="AC3" i="3"/>
  <c r="P29" i="2"/>
  <c r="P28" i="2"/>
  <c r="P27" i="2"/>
  <c r="P25" i="2"/>
  <c r="P23" i="2"/>
  <c r="AL3" i="3"/>
  <c r="AM3" i="3" s="1"/>
  <c r="AJ3" i="3"/>
  <c r="D34" i="2"/>
  <c r="A3" i="3"/>
  <c r="B3" i="3"/>
  <c r="P30" i="2"/>
  <c r="P18" i="2"/>
  <c r="P19" i="2"/>
  <c r="P16" i="2"/>
  <c r="O3" i="3" s="1"/>
  <c r="P15" i="2"/>
  <c r="P14" i="2"/>
  <c r="P94" i="2"/>
  <c r="P86" i="2"/>
  <c r="AK3" i="3" s="1"/>
  <c r="Z3" i="3"/>
  <c r="P77" i="2"/>
  <c r="AI3" i="3" s="1"/>
  <c r="P70" i="2"/>
  <c r="P17" i="2"/>
  <c r="R3" i="3" l="1"/>
  <c r="Q3" i="3"/>
  <c r="AE3" i="3"/>
  <c r="AF3" i="3" s="1"/>
  <c r="P3" i="3"/>
  <c r="AG3" i="3"/>
  <c r="AH3" i="3" s="1"/>
  <c r="P44" i="2"/>
  <c r="AA3" i="3" s="1"/>
  <c r="N22" i="2" l="1"/>
  <c r="L3" i="3" l="1"/>
  <c r="G3" i="3"/>
  <c r="G34" i="2"/>
  <c r="J3" i="3"/>
  <c r="E3" i="3"/>
  <c r="C42" i="2"/>
  <c r="N3" i="3" l="1"/>
  <c r="K3" i="3"/>
  <c r="I3" i="3"/>
  <c r="F3" i="3"/>
  <c r="M3" i="3" l="1"/>
  <c r="H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saito</author>
    <author>Katsuhiro</author>
    <author>hs_rz63</author>
    <author>齋藤勝宏</author>
  </authors>
  <commentList>
    <comment ref="B9" authorId="0" shapeId="0" xr:uid="{00000000-0006-0000-0000-000001000000}">
      <text>
        <r>
          <rPr>
            <b/>
            <sz val="9"/>
            <color indexed="81"/>
            <rFont val="ＭＳ Ｐゴシック"/>
            <family val="3"/>
            <charset val="128"/>
          </rPr>
          <t>AESJ:ドロップダウンリストから選択してください
Put ▼, and choose one in the list.</t>
        </r>
      </text>
    </comment>
    <comment ref="F9" authorId="1" shapeId="0" xr:uid="{00000000-0006-0000-0000-000002000000}">
      <text>
        <r>
          <rPr>
            <b/>
            <sz val="9"/>
            <color indexed="81"/>
            <rFont val="ＭＳ Ｐゴシック"/>
            <family val="3"/>
            <charset val="128"/>
          </rPr>
          <t>AESJ:AESJ:ドロップダウンリストから選択してください
Put ▼, and choose one in the list.</t>
        </r>
      </text>
    </comment>
    <comment ref="J9" authorId="1" shapeId="0" xr:uid="{00000000-0006-0000-0000-000003000000}">
      <text>
        <r>
          <rPr>
            <b/>
            <sz val="9"/>
            <color indexed="81"/>
            <rFont val="ＭＳ Ｐゴシック"/>
            <family val="3"/>
            <charset val="128"/>
          </rPr>
          <t>AESJ:ドロップダウンリストから選択してください
Put ▼, and choose one in the list.</t>
        </r>
      </text>
    </comment>
    <comment ref="H13" authorId="2" shapeId="0" xr:uid="{00000000-0006-0000-0000-00000400000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E18" authorId="3" shapeId="0" xr:uid="{00000000-0006-0000-0000-000005000000}">
      <text>
        <r>
          <rPr>
            <b/>
            <sz val="9"/>
            <color indexed="81"/>
            <rFont val="ＭＳ Ｐゴシック"/>
            <family val="3"/>
            <charset val="128"/>
          </rPr>
          <t xml:space="preserve">AESJ:　所属先（勤務先）の場合は、機関名、部署名(学部等)まで詳しく記入し、請求書が確実に届く住所を記入して下さい。
Include the name of department and institute if you choose office address. </t>
        </r>
      </text>
    </comment>
    <comment ref="K18" authorId="0" shapeId="0" xr:uid="{00000000-0006-0000-0000-000006000000}">
      <text>
        <r>
          <rPr>
            <b/>
            <sz val="9"/>
            <color indexed="81"/>
            <rFont val="ＭＳ Ｐゴシック"/>
            <family val="3"/>
            <charset val="128"/>
          </rPr>
          <t>AESJ: トップダウンリストから選択してください</t>
        </r>
        <r>
          <rPr>
            <sz val="9"/>
            <color indexed="81"/>
            <rFont val="ＭＳ Ｐゴシック"/>
            <family val="3"/>
            <charset val="128"/>
          </rPr>
          <t xml:space="preserve">
</t>
        </r>
        <r>
          <rPr>
            <b/>
            <sz val="9"/>
            <color indexed="81"/>
            <rFont val="ＭＳ Ｐゴシック"/>
            <family val="3"/>
            <charset val="128"/>
          </rPr>
          <t>Put ▼, and choose one in the list.</t>
        </r>
      </text>
    </comment>
    <comment ref="H22" authorId="2" shapeId="0" xr:uid="{00000000-0006-0000-0000-00000700000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K27" authorId="0" shapeId="0" xr:uid="{00000000-0006-0000-0000-000008000000}">
      <text>
        <r>
          <rPr>
            <b/>
            <sz val="9"/>
            <color indexed="81"/>
            <rFont val="ＭＳ Ｐゴシック"/>
            <family val="3"/>
            <charset val="128"/>
          </rPr>
          <t>AESJ:ドロップダウンリストから選択してください</t>
        </r>
        <r>
          <rPr>
            <sz val="9"/>
            <color indexed="81"/>
            <rFont val="ＭＳ Ｐゴシック"/>
            <family val="3"/>
            <charset val="128"/>
          </rPr>
          <t xml:space="preserve">
</t>
        </r>
        <r>
          <rPr>
            <b/>
            <sz val="9"/>
            <color indexed="81"/>
            <rFont val="ＭＳ Ｐゴシック"/>
            <family val="3"/>
            <charset val="128"/>
          </rPr>
          <t>Put ▼, and choose one in the list.</t>
        </r>
      </text>
    </comment>
    <comment ref="D44" authorId="1" shapeId="0" xr:uid="{00000000-0006-0000-0000-000009000000}">
      <text>
        <r>
          <rPr>
            <b/>
            <sz val="9"/>
            <color indexed="81"/>
            <rFont val="ＭＳ Ｐゴシック"/>
            <family val="3"/>
            <charset val="128"/>
          </rPr>
          <t>AESJ:　原稿の分量をドロップボックスから選んでください。Put ▼, and choose one in the list.</t>
        </r>
      </text>
    </comment>
    <comment ref="F66" authorId="0" shapeId="0" xr:uid="{00000000-0006-0000-0000-00000A000000}">
      <text>
        <r>
          <rPr>
            <b/>
            <sz val="9"/>
            <color indexed="81"/>
            <rFont val="ＭＳ Ｐゴシック"/>
            <family val="3"/>
            <charset val="128"/>
          </rPr>
          <t>AESJ: 農業経済研究への投稿者のみ、答えてください</t>
        </r>
      </text>
    </comment>
    <comment ref="F69" authorId="0" shapeId="0" xr:uid="{00000000-0006-0000-0000-00000B000000}">
      <text>
        <r>
          <rPr>
            <b/>
            <sz val="9"/>
            <color indexed="81"/>
            <rFont val="ＭＳ Ｐゴシック"/>
            <family val="3"/>
            <charset val="128"/>
          </rPr>
          <t>AESJ: Only for JJAE submission</t>
        </r>
      </text>
    </comment>
    <comment ref="C92" authorId="1" shapeId="0" xr:uid="{00000000-0006-0000-0000-00000C000000}">
      <text>
        <r>
          <rPr>
            <b/>
            <sz val="9"/>
            <color indexed="81"/>
            <rFont val="ＭＳ Ｐゴシック"/>
            <family val="3"/>
            <charset val="128"/>
          </rPr>
          <t>AESJ:特別な場合に限る。</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saito</author>
    <author>Katsuhiro</author>
    <author>hs_rz63</author>
    <author>齋藤勝宏</author>
  </authors>
  <commentList>
    <comment ref="B9" authorId="0" shapeId="0" xr:uid="{00000000-0006-0000-0100-000001000000}">
      <text>
        <r>
          <rPr>
            <b/>
            <sz val="9"/>
            <color indexed="81"/>
            <rFont val="ＭＳ Ｐゴシック"/>
            <family val="3"/>
            <charset val="128"/>
          </rPr>
          <t>AESJ:ドロップダウンリストから選択してください
Put ▼, and choose one in the list.</t>
        </r>
      </text>
    </comment>
    <comment ref="F9" authorId="1" shapeId="0" xr:uid="{00000000-0006-0000-0100-000002000000}">
      <text>
        <r>
          <rPr>
            <b/>
            <sz val="9"/>
            <color indexed="81"/>
            <rFont val="ＭＳ Ｐゴシック"/>
            <family val="3"/>
            <charset val="128"/>
          </rPr>
          <t>AESJ:AESJ:ドロップダウンリストから選択してください
Put ▼, and choose one in the list.</t>
        </r>
      </text>
    </comment>
    <comment ref="J9" authorId="1" shapeId="0" xr:uid="{00000000-0006-0000-0100-000003000000}">
      <text>
        <r>
          <rPr>
            <b/>
            <sz val="9"/>
            <color indexed="81"/>
            <rFont val="ＭＳ Ｐゴシック"/>
            <family val="3"/>
            <charset val="128"/>
          </rPr>
          <t>AESJ:ドロップダウンリストから選択してください
Put ▼, and choose one in the list.</t>
        </r>
      </text>
    </comment>
    <comment ref="H13" authorId="2" shapeId="0" xr:uid="{00000000-0006-0000-0100-00000400000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E18" authorId="3" shapeId="0" xr:uid="{00000000-0006-0000-0100-000005000000}">
      <text>
        <r>
          <rPr>
            <b/>
            <sz val="9"/>
            <color indexed="81"/>
            <rFont val="ＭＳ Ｐゴシック"/>
            <family val="3"/>
            <charset val="128"/>
          </rPr>
          <t xml:space="preserve">AESJ:　所属先（勤務先）の場合は、機関名、部署名(学部等)まで詳しく記入し、審査結果が確実に届く住所を記入して下さい。
Include the name of department and institute if you choose office address. </t>
        </r>
      </text>
    </comment>
    <comment ref="K18" authorId="0" shapeId="0" xr:uid="{00000000-0006-0000-0100-000006000000}">
      <text>
        <r>
          <rPr>
            <b/>
            <sz val="9"/>
            <color indexed="81"/>
            <rFont val="ＭＳ Ｐゴシック"/>
            <family val="3"/>
            <charset val="128"/>
          </rPr>
          <t>AESJ: トップダウンリストから選択してください</t>
        </r>
        <r>
          <rPr>
            <sz val="9"/>
            <color indexed="81"/>
            <rFont val="ＭＳ Ｐゴシック"/>
            <family val="3"/>
            <charset val="128"/>
          </rPr>
          <t xml:space="preserve">
</t>
        </r>
        <r>
          <rPr>
            <b/>
            <sz val="9"/>
            <color indexed="81"/>
            <rFont val="ＭＳ Ｐゴシック"/>
            <family val="3"/>
            <charset val="128"/>
          </rPr>
          <t>Put ▼, and choose one in the list.</t>
        </r>
      </text>
    </comment>
    <comment ref="H22" authorId="2" shapeId="0" xr:uid="{00000000-0006-0000-0100-00000700000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K27" authorId="0" shapeId="0" xr:uid="{00000000-0006-0000-0100-000008000000}">
      <text>
        <r>
          <rPr>
            <b/>
            <sz val="9"/>
            <color indexed="81"/>
            <rFont val="ＭＳ Ｐゴシック"/>
            <family val="3"/>
            <charset val="128"/>
          </rPr>
          <t>AESJ:ドロップダウンリストから選択してください</t>
        </r>
        <r>
          <rPr>
            <sz val="9"/>
            <color indexed="81"/>
            <rFont val="ＭＳ Ｐゴシック"/>
            <family val="3"/>
            <charset val="128"/>
          </rPr>
          <t xml:space="preserve">
</t>
        </r>
        <r>
          <rPr>
            <b/>
            <sz val="9"/>
            <color indexed="81"/>
            <rFont val="ＭＳ Ｐゴシック"/>
            <family val="3"/>
            <charset val="128"/>
          </rPr>
          <t>Put ▼, and choose one in the list.</t>
        </r>
      </text>
    </comment>
    <comment ref="D44" authorId="1" shapeId="0" xr:uid="{00000000-0006-0000-0100-000009000000}">
      <text>
        <r>
          <rPr>
            <b/>
            <sz val="9"/>
            <color indexed="81"/>
            <rFont val="ＭＳ Ｐゴシック"/>
            <family val="3"/>
            <charset val="128"/>
          </rPr>
          <t>AESJ:　原稿の分量をドロップボックスから選んでください。Put ▼, and choose one in the list.</t>
        </r>
      </text>
    </comment>
    <comment ref="F66" authorId="0" shapeId="0" xr:uid="{00000000-0006-0000-0100-00000A000000}">
      <text>
        <r>
          <rPr>
            <b/>
            <sz val="9"/>
            <color indexed="81"/>
            <rFont val="ＭＳ Ｐゴシック"/>
            <family val="3"/>
            <charset val="128"/>
          </rPr>
          <t>AESJ: 農業経済研究への投稿者のみ、答えてください</t>
        </r>
      </text>
    </comment>
    <comment ref="F69" authorId="0" shapeId="0" xr:uid="{00000000-0006-0000-0100-00000B000000}">
      <text>
        <r>
          <rPr>
            <b/>
            <sz val="9"/>
            <color indexed="81"/>
            <rFont val="ＭＳ Ｐゴシック"/>
            <family val="3"/>
            <charset val="128"/>
          </rPr>
          <t>AESJ: Only for JJAE submission</t>
        </r>
      </text>
    </comment>
    <comment ref="C92" authorId="1" shapeId="0" xr:uid="{00000000-0006-0000-0100-00000C000000}">
      <text>
        <r>
          <rPr>
            <b/>
            <sz val="9"/>
            <color indexed="81"/>
            <rFont val="ＭＳ Ｐゴシック"/>
            <family val="3"/>
            <charset val="128"/>
          </rPr>
          <t>AESJ:特別な場合に限る。</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saito</author>
    <author>Katsuhiro</author>
    <author>hs_rz63</author>
    <author>齋藤勝宏</author>
  </authors>
  <commentList>
    <comment ref="B9" authorId="0" shapeId="0" xr:uid="{00000000-0006-0000-0200-000001000000}">
      <text>
        <r>
          <rPr>
            <b/>
            <sz val="9"/>
            <color indexed="81"/>
            <rFont val="ＭＳ Ｐゴシック"/>
            <family val="3"/>
            <charset val="128"/>
          </rPr>
          <t>AESJ:ドロップダウンリストから選択してください
Put ▼, and choose one in the list.</t>
        </r>
      </text>
    </comment>
    <comment ref="F9" authorId="1" shapeId="0" xr:uid="{00000000-0006-0000-0200-000002000000}">
      <text>
        <r>
          <rPr>
            <b/>
            <sz val="9"/>
            <color indexed="81"/>
            <rFont val="ＭＳ Ｐゴシック"/>
            <family val="3"/>
            <charset val="128"/>
          </rPr>
          <t>AESJ:AESJ:ドロップダウンリストから選択してください
Put ▼, and choose one in the list.</t>
        </r>
      </text>
    </comment>
    <comment ref="J9" authorId="1" shapeId="0" xr:uid="{00000000-0006-0000-0200-000003000000}">
      <text>
        <r>
          <rPr>
            <b/>
            <sz val="9"/>
            <color indexed="81"/>
            <rFont val="ＭＳ Ｐゴシック"/>
            <family val="3"/>
            <charset val="128"/>
          </rPr>
          <t>AESJ:ドロップダウンリストから選択してください
Put ▼, and choose one in the list.</t>
        </r>
      </text>
    </comment>
    <comment ref="H13" authorId="2" shapeId="0" xr:uid="{00000000-0006-0000-0200-00000400000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E18" authorId="3" shapeId="0" xr:uid="{00000000-0006-0000-0200-000005000000}">
      <text>
        <r>
          <rPr>
            <b/>
            <sz val="9"/>
            <color indexed="81"/>
            <rFont val="ＭＳ Ｐゴシック"/>
            <family val="3"/>
            <charset val="128"/>
          </rPr>
          <t xml:space="preserve">AESJ:　所属先（勤務先）の場合は、機関名、部署名(学部等)まで詳しく記入し、審査結果が確実に届く住所を記入して下さい。
Include the name of department and institute if you choose office address. </t>
        </r>
      </text>
    </comment>
    <comment ref="K18" authorId="0" shapeId="0" xr:uid="{00000000-0006-0000-0200-000006000000}">
      <text>
        <r>
          <rPr>
            <b/>
            <sz val="9"/>
            <color indexed="81"/>
            <rFont val="ＭＳ Ｐゴシック"/>
            <family val="3"/>
            <charset val="128"/>
          </rPr>
          <t>AESJ: トップダウンリストから選択してください</t>
        </r>
        <r>
          <rPr>
            <sz val="9"/>
            <color indexed="81"/>
            <rFont val="ＭＳ Ｐゴシック"/>
            <family val="3"/>
            <charset val="128"/>
          </rPr>
          <t xml:space="preserve">
</t>
        </r>
        <r>
          <rPr>
            <b/>
            <sz val="9"/>
            <color indexed="81"/>
            <rFont val="ＭＳ Ｐゴシック"/>
            <family val="3"/>
            <charset val="128"/>
          </rPr>
          <t>Put ▼, and choose one in the list.</t>
        </r>
      </text>
    </comment>
    <comment ref="H22" authorId="2" shapeId="0" xr:uid="{00000000-0006-0000-0200-00000700000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K27" authorId="0" shapeId="0" xr:uid="{00000000-0006-0000-0200-000008000000}">
      <text>
        <r>
          <rPr>
            <b/>
            <sz val="9"/>
            <color indexed="81"/>
            <rFont val="ＭＳ Ｐゴシック"/>
            <family val="3"/>
            <charset val="128"/>
          </rPr>
          <t>AESJ:ドロップダウンリストから選択してください</t>
        </r>
        <r>
          <rPr>
            <sz val="9"/>
            <color indexed="81"/>
            <rFont val="ＭＳ Ｐゴシック"/>
            <family val="3"/>
            <charset val="128"/>
          </rPr>
          <t xml:space="preserve">
</t>
        </r>
        <r>
          <rPr>
            <b/>
            <sz val="9"/>
            <color indexed="81"/>
            <rFont val="ＭＳ Ｐゴシック"/>
            <family val="3"/>
            <charset val="128"/>
          </rPr>
          <t>Put ▼, and choose one in the list.</t>
        </r>
      </text>
    </comment>
    <comment ref="D44" authorId="1" shapeId="0" xr:uid="{00000000-0006-0000-0200-000009000000}">
      <text>
        <r>
          <rPr>
            <b/>
            <sz val="9"/>
            <color indexed="81"/>
            <rFont val="ＭＳ Ｐゴシック"/>
            <family val="3"/>
            <charset val="128"/>
          </rPr>
          <t>AESJ:　原稿の分量をドロップボックスから選んでください。Put ▼, and choose one in the list.</t>
        </r>
      </text>
    </comment>
    <comment ref="F66" authorId="0" shapeId="0" xr:uid="{00000000-0006-0000-0200-00000A000000}">
      <text>
        <r>
          <rPr>
            <b/>
            <sz val="9"/>
            <color indexed="81"/>
            <rFont val="ＭＳ Ｐゴシック"/>
            <family val="3"/>
            <charset val="128"/>
          </rPr>
          <t>AESJ: 農業経済研究への投稿者のみ、答えてください</t>
        </r>
      </text>
    </comment>
    <comment ref="F69" authorId="0" shapeId="0" xr:uid="{00000000-0006-0000-0200-00000B000000}">
      <text>
        <r>
          <rPr>
            <b/>
            <sz val="9"/>
            <color indexed="81"/>
            <rFont val="ＭＳ Ｐゴシック"/>
            <family val="3"/>
            <charset val="128"/>
          </rPr>
          <t>AESJ: Only for JJAE submission</t>
        </r>
      </text>
    </comment>
    <comment ref="C92" authorId="1" shapeId="0" xr:uid="{00000000-0006-0000-0200-00000C000000}">
      <text>
        <r>
          <rPr>
            <b/>
            <sz val="9"/>
            <color indexed="81"/>
            <rFont val="ＭＳ Ｐゴシック"/>
            <family val="3"/>
            <charset val="128"/>
          </rPr>
          <t>AESJ:特別な場合に限る。</t>
        </r>
        <r>
          <rPr>
            <sz val="9"/>
            <color indexed="81"/>
            <rFont val="ＭＳ Ｐゴシック"/>
            <family val="3"/>
            <charset val="128"/>
          </rPr>
          <t xml:space="preserve">
</t>
        </r>
      </text>
    </comment>
  </commentList>
</comments>
</file>

<file path=xl/sharedStrings.xml><?xml version="1.0" encoding="utf-8"?>
<sst xmlns="http://schemas.openxmlformats.org/spreadsheetml/2006/main" count="415" uniqueCount="185">
  <si>
    <t>報告タイトル</t>
    <rPh sb="0" eb="2">
      <t>ホウコク</t>
    </rPh>
    <phoneticPr fontId="1"/>
  </si>
  <si>
    <t>031</t>
    <phoneticPr fontId="1"/>
  </si>
  <si>
    <t>-</t>
    <phoneticPr fontId="1"/>
  </si>
  <si>
    <t>pages</t>
    <phoneticPr fontId="1"/>
  </si>
  <si>
    <t>正会員　regular</t>
    <rPh sb="0" eb="3">
      <t>セイカイイン</t>
    </rPh>
    <phoneticPr fontId="1"/>
  </si>
  <si>
    <t>学生会員 student</t>
    <rPh sb="0" eb="2">
      <t>ガクセイ</t>
    </rPh>
    <rPh sb="2" eb="4">
      <t>カイイン</t>
    </rPh>
    <phoneticPr fontId="1"/>
  </si>
  <si>
    <t>名誉会員</t>
    <rPh sb="0" eb="2">
      <t>メイヨ</t>
    </rPh>
    <rPh sb="2" eb="4">
      <t>カイイン</t>
    </rPh>
    <phoneticPr fontId="1"/>
  </si>
  <si>
    <t>*</t>
    <phoneticPr fontId="1"/>
  </si>
  <si>
    <t>Sashisu Center</t>
    <phoneticPr fontId="1"/>
  </si>
  <si>
    <t>Pages of manuscript</t>
    <phoneticPr fontId="1"/>
  </si>
  <si>
    <t>pages</t>
    <phoneticPr fontId="1"/>
  </si>
  <si>
    <t>論文ページ数</t>
    <rPh sb="0" eb="2">
      <t>ロンブン</t>
    </rPh>
    <rPh sb="5" eb="6">
      <t>スウ</t>
    </rPh>
    <phoneticPr fontId="1"/>
  </si>
  <si>
    <t>This manuscript has been written following the direction shown in each of these as follows:</t>
    <phoneticPr fontId="1"/>
  </si>
  <si>
    <t>This manuscript is not being submitted to any other journals.</t>
    <phoneticPr fontId="1"/>
  </si>
  <si>
    <t>電話番号</t>
    <rPh sb="0" eb="2">
      <t>デンワ</t>
    </rPh>
    <rPh sb="2" eb="4">
      <t>バンゴウ</t>
    </rPh>
    <phoneticPr fontId="1"/>
  </si>
  <si>
    <t>The English of the manuscript has been edited by an English native speaker.</t>
    <phoneticPr fontId="1"/>
  </si>
  <si>
    <t>The native speaker's name and affiliation:</t>
    <phoneticPr fontId="1"/>
  </si>
  <si>
    <t>If Additional Remarks are to be included in the manuscript, write those below as well</t>
    <phoneticPr fontId="1"/>
  </si>
  <si>
    <t>Note: Refer to the Article 5-(10) in Detailed Instrucftions for Submission to the JJAE.</t>
    <phoneticPr fontId="1"/>
  </si>
  <si>
    <t>私費</t>
    <rPh sb="0" eb="2">
      <t>シヒ</t>
    </rPh>
    <phoneticPr fontId="1"/>
  </si>
  <si>
    <t>公費</t>
    <rPh sb="0" eb="2">
      <t>コウヒ</t>
    </rPh>
    <phoneticPr fontId="1"/>
  </si>
  <si>
    <t xml:space="preserve">    Instruction for Submission to the JJAE.</t>
    <phoneticPr fontId="1"/>
  </si>
  <si>
    <t xml:space="preserve">    Detailed Instructions for Submission to the JJAE.</t>
    <phoneticPr fontId="1"/>
  </si>
  <si>
    <t xml:space="preserve">    Guidelines for Submission for JJAE Research Letters.</t>
    <phoneticPr fontId="1"/>
  </si>
  <si>
    <t>Accepted manuscript will be published on the condition that the publication fee is paid. If the payment is not completed by the deadline, the editorial committee may cancell the publication of the paper. Please refer the Instruction for Submission and Detailed Instructions for Submission.</t>
    <phoneticPr fontId="1"/>
  </si>
  <si>
    <t>請求書の宛名</t>
    <rPh sb="0" eb="3">
      <t>セイキュウショ</t>
    </rPh>
    <rPh sb="4" eb="6">
      <t>アテナ</t>
    </rPh>
    <phoneticPr fontId="1"/>
  </si>
  <si>
    <t>年度内希望の有無</t>
    <rPh sb="0" eb="3">
      <t>ネンドナイ</t>
    </rPh>
    <rPh sb="3" eb="5">
      <t>キボウ</t>
    </rPh>
    <rPh sb="6" eb="8">
      <t>ウム</t>
    </rPh>
    <phoneticPr fontId="1"/>
  </si>
  <si>
    <t>会員番号</t>
    <rPh sb="0" eb="2">
      <t>カイイン</t>
    </rPh>
    <rPh sb="2" eb="4">
      <t>バンゴウ</t>
    </rPh>
    <phoneticPr fontId="1"/>
  </si>
  <si>
    <t>email</t>
    <phoneticPr fontId="1"/>
  </si>
  <si>
    <t>送付先</t>
    <rPh sb="0" eb="3">
      <t>ソウフサキ</t>
    </rPh>
    <phoneticPr fontId="1"/>
  </si>
  <si>
    <t>住所</t>
    <rPh sb="0" eb="2">
      <t>ジュウショ</t>
    </rPh>
    <phoneticPr fontId="1"/>
  </si>
  <si>
    <t>郵便番号</t>
    <rPh sb="0" eb="2">
      <t>ユウビン</t>
    </rPh>
    <rPh sb="2" eb="4">
      <t>バンゴウ</t>
    </rPh>
    <phoneticPr fontId="1"/>
  </si>
  <si>
    <t>責任著者と筆頭著者が等しいか否か</t>
    <rPh sb="0" eb="2">
      <t>セキニン</t>
    </rPh>
    <rPh sb="2" eb="4">
      <t>チョシャ</t>
    </rPh>
    <rPh sb="5" eb="7">
      <t>ヒットウ</t>
    </rPh>
    <rPh sb="7" eb="9">
      <t>チョシャ</t>
    </rPh>
    <rPh sb="10" eb="11">
      <t>ヒト</t>
    </rPh>
    <rPh sb="14" eb="15">
      <t>イナ</t>
    </rPh>
    <phoneticPr fontId="1"/>
  </si>
  <si>
    <t>筆頭著者の情報</t>
    <rPh sb="0" eb="2">
      <t>ヒットウ</t>
    </rPh>
    <rPh sb="2" eb="4">
      <t>チョシャ</t>
    </rPh>
    <rPh sb="5" eb="7">
      <t>ジョウホウ</t>
    </rPh>
    <phoneticPr fontId="1"/>
  </si>
  <si>
    <t>責任著者の情報</t>
    <rPh sb="0" eb="2">
      <t>セキニン</t>
    </rPh>
    <rPh sb="2" eb="4">
      <t>チョシャ</t>
    </rPh>
    <rPh sb="5" eb="7">
      <t>ジョウホウ</t>
    </rPh>
    <phoneticPr fontId="1"/>
  </si>
  <si>
    <t>Ueo Aiue</t>
    <phoneticPr fontId="1"/>
  </si>
  <si>
    <t>222</t>
    <phoneticPr fontId="1"/>
  </si>
  <si>
    <t>111-2222-3333</t>
    <phoneticPr fontId="1"/>
  </si>
  <si>
    <t>999-9999</t>
    <phoneticPr fontId="1"/>
  </si>
  <si>
    <t>受付番号</t>
    <rPh sb="0" eb="2">
      <t>ウケツケ</t>
    </rPh>
    <rPh sb="2" eb="4">
      <t>バンゴウ</t>
    </rPh>
    <phoneticPr fontId="1"/>
  </si>
  <si>
    <t>農業経済研究</t>
  </si>
  <si>
    <t>Japanese Journal of Agricultural Economics</t>
  </si>
  <si>
    <t>投稿規定の遵守</t>
    <rPh sb="0" eb="2">
      <t>トウコウ</t>
    </rPh>
    <rPh sb="2" eb="4">
      <t>キテイ</t>
    </rPh>
    <rPh sb="5" eb="7">
      <t>ジュンシュ</t>
    </rPh>
    <phoneticPr fontId="1"/>
  </si>
  <si>
    <t>二重投稿</t>
    <rPh sb="0" eb="2">
      <t>ニジュウ</t>
    </rPh>
    <rPh sb="2" eb="4">
      <t>トウコウ</t>
    </rPh>
    <phoneticPr fontId="1"/>
  </si>
  <si>
    <t>日NC</t>
    <rPh sb="0" eb="1">
      <t>ニチ</t>
    </rPh>
    <phoneticPr fontId="1"/>
  </si>
  <si>
    <t>英NC</t>
    <rPh sb="0" eb="1">
      <t>エイ</t>
    </rPh>
    <phoneticPr fontId="1"/>
  </si>
  <si>
    <t>著者名等の記載</t>
    <rPh sb="0" eb="3">
      <t>チョシャメイ</t>
    </rPh>
    <rPh sb="3" eb="4">
      <t>トウ</t>
    </rPh>
    <rPh sb="5" eb="7">
      <t>キサイ</t>
    </rPh>
    <phoneticPr fontId="1"/>
  </si>
  <si>
    <t>チェック者名</t>
    <rPh sb="4" eb="5">
      <t>シャ</t>
    </rPh>
    <rPh sb="5" eb="6">
      <t>メイ</t>
    </rPh>
    <phoneticPr fontId="1"/>
  </si>
  <si>
    <t>チェック者名</t>
    <rPh sb="4" eb="6">
      <t>シャメイ</t>
    </rPh>
    <phoneticPr fontId="1"/>
  </si>
  <si>
    <t>付記</t>
    <rPh sb="0" eb="2">
      <t>フキ</t>
    </rPh>
    <phoneticPr fontId="1"/>
  </si>
  <si>
    <t>支払方法</t>
    <rPh sb="0" eb="2">
      <t>シハラ</t>
    </rPh>
    <rPh sb="2" eb="4">
      <t>ホウホウ</t>
    </rPh>
    <phoneticPr fontId="1"/>
  </si>
  <si>
    <t>請求書宛名</t>
    <rPh sb="0" eb="3">
      <t>セイキュウショ</t>
    </rPh>
    <rPh sb="3" eb="5">
      <t>アテナ</t>
    </rPh>
    <phoneticPr fontId="1"/>
  </si>
  <si>
    <t>年度内希望</t>
    <rPh sb="0" eb="3">
      <t>ネンドナイ</t>
    </rPh>
    <rPh sb="3" eb="5">
      <t>キボウ</t>
    </rPh>
    <phoneticPr fontId="1"/>
  </si>
  <si>
    <t>理由</t>
    <rPh sb="0" eb="2">
      <t>リユウ</t>
    </rPh>
    <phoneticPr fontId="1"/>
  </si>
  <si>
    <r>
      <rPr>
        <sz val="11"/>
        <color theme="1"/>
        <rFont val="ＭＳ Ｐゴシック"/>
        <family val="2"/>
        <charset val="128"/>
      </rPr>
      <t>（編集部記載：受付</t>
    </r>
    <r>
      <rPr>
        <sz val="11"/>
        <color theme="1"/>
        <rFont val="Century"/>
        <family val="1"/>
      </rPr>
      <t>ID</t>
    </r>
    <r>
      <rPr>
        <sz val="11"/>
        <color theme="1"/>
        <rFont val="ＭＳ Ｐゴシック"/>
        <family val="2"/>
        <charset val="128"/>
      </rPr>
      <t>）</t>
    </r>
    <rPh sb="1" eb="4">
      <t>ヘンシュウブ</t>
    </rPh>
    <rPh sb="4" eb="6">
      <t>キサイ</t>
    </rPh>
    <rPh sb="7" eb="9">
      <t>ウケツケ</t>
    </rPh>
    <phoneticPr fontId="1"/>
  </si>
  <si>
    <r>
      <t xml:space="preserve">1) </t>
    </r>
    <r>
      <rPr>
        <b/>
        <sz val="11"/>
        <rFont val="ＭＳ Ｐゴシック"/>
        <family val="3"/>
        <charset val="128"/>
      </rPr>
      <t>投稿雑誌名　</t>
    </r>
    <r>
      <rPr>
        <b/>
        <sz val="11"/>
        <rFont val="Century"/>
        <family val="1"/>
      </rPr>
      <t>Jnournal name to submit</t>
    </r>
    <rPh sb="3" eb="5">
      <t>トウコウ</t>
    </rPh>
    <rPh sb="5" eb="7">
      <t>ザッシ</t>
    </rPh>
    <rPh sb="7" eb="8">
      <t>メイ</t>
    </rPh>
    <phoneticPr fontId="1"/>
  </si>
  <si>
    <r>
      <rPr>
        <sz val="11"/>
        <color theme="1"/>
        <rFont val="ＭＳ Ｐゴシック"/>
        <family val="2"/>
        <charset val="128"/>
      </rPr>
      <t>氏名</t>
    </r>
    <r>
      <rPr>
        <sz val="11"/>
        <color theme="1"/>
        <rFont val="Century"/>
        <family val="1"/>
      </rPr>
      <t xml:space="preserve"> Name</t>
    </r>
    <rPh sb="0" eb="2">
      <t>シメイ</t>
    </rPh>
    <phoneticPr fontId="1"/>
  </si>
  <si>
    <r>
      <rPr>
        <sz val="11"/>
        <color theme="1"/>
        <rFont val="ＭＳ Ｐゴシック"/>
        <family val="2"/>
        <charset val="128"/>
      </rPr>
      <t>会員資格</t>
    </r>
    <r>
      <rPr>
        <sz val="11"/>
        <color theme="1"/>
        <rFont val="Century"/>
        <family val="1"/>
      </rPr>
      <t xml:space="preserve"> Membership</t>
    </r>
    <rPh sb="0" eb="2">
      <t>カイイン</t>
    </rPh>
    <rPh sb="2" eb="4">
      <t>シカク</t>
    </rPh>
    <phoneticPr fontId="1"/>
  </si>
  <si>
    <r>
      <rPr>
        <sz val="11"/>
        <color theme="1"/>
        <rFont val="ＭＳ Ｐゴシック"/>
        <family val="2"/>
        <charset val="128"/>
      </rPr>
      <t>会員番号</t>
    </r>
    <r>
      <rPr>
        <sz val="11"/>
        <color theme="1"/>
        <rFont val="Century"/>
        <family val="1"/>
      </rPr>
      <t xml:space="preserve"> Membership ID</t>
    </r>
    <rPh sb="0" eb="2">
      <t>カイイン</t>
    </rPh>
    <rPh sb="2" eb="4">
      <t>バンゴウ</t>
    </rPh>
    <phoneticPr fontId="1"/>
  </si>
  <si>
    <r>
      <rPr>
        <sz val="11"/>
        <color theme="1"/>
        <rFont val="ＭＳ Ｐゴシック"/>
        <family val="2"/>
        <charset val="128"/>
      </rPr>
      <t>所属</t>
    </r>
    <r>
      <rPr>
        <sz val="11"/>
        <color theme="1"/>
        <rFont val="Century"/>
        <family val="1"/>
      </rPr>
      <t xml:space="preserve"> Affiliation</t>
    </r>
    <rPh sb="0" eb="2">
      <t>ショゾク</t>
    </rPh>
    <phoneticPr fontId="1"/>
  </si>
  <si>
    <r>
      <rPr>
        <sz val="11"/>
        <color theme="1"/>
        <rFont val="ＭＳ Ｐゴシック"/>
        <family val="3"/>
        <charset val="128"/>
      </rPr>
      <t>メールアドレス</t>
    </r>
    <r>
      <rPr>
        <sz val="11"/>
        <color theme="1"/>
        <rFont val="Century"/>
        <family val="1"/>
      </rPr>
      <t xml:space="preserve"> e-mail address</t>
    </r>
    <phoneticPr fontId="1"/>
  </si>
  <si>
    <r>
      <rPr>
        <sz val="11"/>
        <color theme="1"/>
        <rFont val="ＭＳ Ｐゴシック"/>
        <family val="3"/>
        <charset val="128"/>
      </rPr>
      <t>電話番号</t>
    </r>
    <r>
      <rPr>
        <sz val="11"/>
        <color theme="1"/>
        <rFont val="Century"/>
        <family val="1"/>
      </rPr>
      <t xml:space="preserve"> Phone number</t>
    </r>
    <rPh sb="0" eb="2">
      <t>デンワ</t>
    </rPh>
    <rPh sb="2" eb="4">
      <t>バンゴウ</t>
    </rPh>
    <phoneticPr fontId="1"/>
  </si>
  <si>
    <r>
      <rPr>
        <sz val="11"/>
        <color theme="1"/>
        <rFont val="ＭＳ Ｐゴシック"/>
        <family val="2"/>
        <charset val="128"/>
      </rPr>
      <t>郵便番号〒</t>
    </r>
    <rPh sb="0" eb="2">
      <t>ユウビン</t>
    </rPh>
    <rPh sb="2" eb="4">
      <t>バンゴウ</t>
    </rPh>
    <phoneticPr fontId="1"/>
  </si>
  <si>
    <r>
      <rPr>
        <sz val="11"/>
        <color theme="1"/>
        <rFont val="ＭＳ Ｐゴシック"/>
        <family val="2"/>
        <charset val="128"/>
      </rPr>
      <t>－</t>
    </r>
    <phoneticPr fontId="1"/>
  </si>
  <si>
    <r>
      <rPr>
        <sz val="11"/>
        <color theme="1"/>
        <rFont val="ＭＳ Ｐゴシック"/>
        <family val="3"/>
        <charset val="128"/>
      </rPr>
      <t>電話番号　</t>
    </r>
    <r>
      <rPr>
        <sz val="11"/>
        <color theme="1"/>
        <rFont val="Century"/>
        <family val="1"/>
      </rPr>
      <t>Phone number</t>
    </r>
    <rPh sb="0" eb="2">
      <t>デンワ</t>
    </rPh>
    <rPh sb="2" eb="4">
      <t>バンゴウ</t>
    </rPh>
    <phoneticPr fontId="1"/>
  </si>
  <si>
    <r>
      <rPr>
        <sz val="11"/>
        <color theme="1"/>
        <rFont val="ＭＳ Ｐゴシック"/>
        <family val="2"/>
        <charset val="128"/>
      </rPr>
      <t>氏名</t>
    </r>
    <r>
      <rPr>
        <sz val="11"/>
        <color theme="1"/>
        <rFont val="Century"/>
        <family val="1"/>
      </rPr>
      <t xml:space="preserve"> Name
(First Name Surname )</t>
    </r>
    <rPh sb="0" eb="2">
      <t>シメイ</t>
    </rPh>
    <phoneticPr fontId="1"/>
  </si>
  <si>
    <r>
      <rPr>
        <sz val="11"/>
        <color rgb="FFFF0000"/>
        <rFont val="ＭＳ Ｐゴシック"/>
        <family val="2"/>
        <charset val="128"/>
      </rPr>
      <t>←投稿者が筆頭著者になります。</t>
    </r>
    <r>
      <rPr>
        <sz val="11"/>
        <color rgb="FFFF0000"/>
        <rFont val="Century"/>
        <family val="1"/>
      </rPr>
      <t>The first author should apply this format</t>
    </r>
    <rPh sb="1" eb="4">
      <t>トウコウシャ</t>
    </rPh>
    <rPh sb="5" eb="7">
      <t>ヒットウ</t>
    </rPh>
    <rPh sb="7" eb="9">
      <t>チョシャ</t>
    </rPh>
    <phoneticPr fontId="1"/>
  </si>
  <si>
    <r>
      <rPr>
        <sz val="11"/>
        <color theme="1"/>
        <rFont val="ＭＳ Ｐゴシック"/>
        <family val="2"/>
        <charset val="128"/>
      </rPr>
      <t>ページ</t>
    </r>
    <phoneticPr fontId="1"/>
  </si>
  <si>
    <r>
      <rPr>
        <sz val="11"/>
        <color theme="1"/>
        <rFont val="ＭＳ Ｐゴシック"/>
        <family val="2"/>
        <charset val="128"/>
      </rPr>
      <t>原稿は「投稿規定」「投稿細則」「投稿要領」に従って作成しています。</t>
    </r>
    <rPh sb="0" eb="2">
      <t>ゲンコウ</t>
    </rPh>
    <rPh sb="4" eb="6">
      <t>トウコウ</t>
    </rPh>
    <rPh sb="6" eb="8">
      <t>キテイ</t>
    </rPh>
    <rPh sb="10" eb="12">
      <t>トウコウ</t>
    </rPh>
    <rPh sb="12" eb="14">
      <t>サイソク</t>
    </rPh>
    <rPh sb="16" eb="18">
      <t>トウコウ</t>
    </rPh>
    <rPh sb="18" eb="20">
      <t>ヨウリョウ</t>
    </rPh>
    <rPh sb="22" eb="23">
      <t>シタガ</t>
    </rPh>
    <rPh sb="25" eb="27">
      <t>サクセイ</t>
    </rPh>
    <phoneticPr fontId="1"/>
  </si>
  <si>
    <r>
      <rPr>
        <sz val="11"/>
        <color theme="1"/>
        <rFont val="ＭＳ Ｐゴシック"/>
        <family val="2"/>
        <charset val="128"/>
      </rPr>
      <t>二重投稿は行っていません。</t>
    </r>
    <rPh sb="0" eb="4">
      <t>ニジュウヨウコウ</t>
    </rPh>
    <rPh sb="5" eb="6">
      <t>オコナ</t>
    </rPh>
    <phoneticPr fontId="1"/>
  </si>
  <si>
    <r>
      <rPr>
        <sz val="11"/>
        <color theme="1"/>
        <rFont val="ＭＳ Ｐゴシック"/>
        <family val="2"/>
        <charset val="128"/>
      </rPr>
      <t>ネイティヴチェック済みです（投稿者が日本語以外の言語を母国語とする場合のみ必要）</t>
    </r>
    <rPh sb="9" eb="10">
      <t>ズ</t>
    </rPh>
    <rPh sb="14" eb="17">
      <t>トウコウシャ</t>
    </rPh>
    <rPh sb="18" eb="21">
      <t>ニホンゴ</t>
    </rPh>
    <rPh sb="21" eb="23">
      <t>イガイ</t>
    </rPh>
    <rPh sb="24" eb="26">
      <t>ゲンゴ</t>
    </rPh>
    <rPh sb="27" eb="30">
      <t>ボコクゴ</t>
    </rPh>
    <rPh sb="33" eb="35">
      <t>バアイ</t>
    </rPh>
    <rPh sb="37" eb="39">
      <t>ヒツヨウ</t>
    </rPh>
    <phoneticPr fontId="1"/>
  </si>
  <si>
    <r>
      <rPr>
        <sz val="11"/>
        <color theme="1"/>
        <rFont val="ＭＳ Ｐゴシック"/>
        <family val="2"/>
        <charset val="128"/>
      </rPr>
      <t>ネイティブチェックの依頼先：</t>
    </r>
    <rPh sb="10" eb="13">
      <t>イライサキ</t>
    </rPh>
    <phoneticPr fontId="1"/>
  </si>
  <si>
    <r>
      <rPr>
        <sz val="11"/>
        <rFont val="ＭＳ Ｐゴシック"/>
        <family val="2"/>
        <charset val="128"/>
      </rPr>
      <t>掲載料等の支払い方法</t>
    </r>
    <rPh sb="0" eb="2">
      <t>ケイサイ</t>
    </rPh>
    <rPh sb="2" eb="3">
      <t>リョウ</t>
    </rPh>
    <rPh sb="3" eb="4">
      <t>ナド</t>
    </rPh>
    <rPh sb="5" eb="7">
      <t>シハラ</t>
    </rPh>
    <rPh sb="8" eb="10">
      <t>ホウホウ</t>
    </rPh>
    <phoneticPr fontId="1"/>
  </si>
  <si>
    <r>
      <rPr>
        <sz val="11"/>
        <color theme="1"/>
        <rFont val="ＭＳ Ｐゴシック"/>
        <family val="2"/>
        <charset val="128"/>
      </rPr>
      <t>私費　</t>
    </r>
    <r>
      <rPr>
        <sz val="11"/>
        <color theme="1"/>
        <rFont val="Century"/>
        <family val="1"/>
      </rPr>
      <t>Private expence</t>
    </r>
    <rPh sb="0" eb="2">
      <t>シヒ</t>
    </rPh>
    <phoneticPr fontId="1"/>
  </si>
  <si>
    <r>
      <rPr>
        <sz val="11"/>
        <color theme="1"/>
        <rFont val="ＭＳ Ｐゴシック"/>
        <family val="2"/>
        <charset val="128"/>
      </rPr>
      <t>公費</t>
    </r>
    <r>
      <rPr>
        <sz val="11"/>
        <color theme="1"/>
        <rFont val="Century"/>
        <family val="1"/>
      </rPr>
      <t xml:space="preserve">  Public expence</t>
    </r>
    <rPh sb="0" eb="2">
      <t>コウヒ</t>
    </rPh>
    <phoneticPr fontId="1"/>
  </si>
  <si>
    <r>
      <rPr>
        <sz val="11"/>
        <color theme="1"/>
        <rFont val="ＭＳ Ｐゴシック"/>
        <family val="2"/>
        <charset val="128"/>
      </rPr>
      <t>請求書等の宛名</t>
    </r>
    <r>
      <rPr>
        <sz val="11"/>
        <color theme="1"/>
        <rFont val="Century"/>
        <family val="1"/>
      </rPr>
      <t xml:space="preserve"> Name on Invoice</t>
    </r>
    <rPh sb="0" eb="3">
      <t>セイキュウショ</t>
    </rPh>
    <rPh sb="3" eb="4">
      <t>トウ</t>
    </rPh>
    <rPh sb="5" eb="7">
      <t>アテナ</t>
    </rPh>
    <phoneticPr fontId="1"/>
  </si>
  <si>
    <r>
      <rPr>
        <sz val="11"/>
        <color theme="1"/>
        <rFont val="ＭＳ Ｐゴシック"/>
        <family val="2"/>
        <charset val="128"/>
      </rPr>
      <t>年度内の掲載を希望する</t>
    </r>
    <rPh sb="0" eb="3">
      <t>ネンドナイ</t>
    </rPh>
    <rPh sb="4" eb="6">
      <t>ケイサイ</t>
    </rPh>
    <rPh sb="7" eb="9">
      <t>キボウ</t>
    </rPh>
    <phoneticPr fontId="1"/>
  </si>
  <si>
    <r>
      <rPr>
        <sz val="11"/>
        <color theme="1"/>
        <rFont val="ＭＳ Ｐゴシック"/>
        <family val="2"/>
        <charset val="128"/>
      </rPr>
      <t>理由</t>
    </r>
    <rPh sb="0" eb="2">
      <t>リユウ</t>
    </rPh>
    <phoneticPr fontId="1"/>
  </si>
  <si>
    <r>
      <rPr>
        <sz val="11"/>
        <rFont val="ＭＳ Ｐゴシック"/>
        <family val="2"/>
        <charset val="128"/>
      </rPr>
      <t>「投稿規定」には、掲載料を支払っていただくことを条件として報告論文を掲載する旨が定められております。期日までに掲載料をお支払い頂けない場合には、投稿細則に従い、報告論文掲載の「取り消し」という措置をとる場合もありますのでご注意ください。</t>
    </r>
    <rPh sb="1" eb="3">
      <t>トウコウ</t>
    </rPh>
    <rPh sb="3" eb="5">
      <t>キテイ</t>
    </rPh>
    <rPh sb="9" eb="12">
      <t>ケイサイリョウ</t>
    </rPh>
    <rPh sb="13" eb="15">
      <t>シハラ</t>
    </rPh>
    <rPh sb="24" eb="26">
      <t>ジョウケン</t>
    </rPh>
    <rPh sb="29" eb="31">
      <t>ホウコク</t>
    </rPh>
    <rPh sb="31" eb="33">
      <t>ロンブン</t>
    </rPh>
    <rPh sb="34" eb="36">
      <t>ケイサイ</t>
    </rPh>
    <rPh sb="38" eb="39">
      <t>ムネ</t>
    </rPh>
    <rPh sb="40" eb="41">
      <t>サダ</t>
    </rPh>
    <rPh sb="50" eb="52">
      <t>キジツ</t>
    </rPh>
    <rPh sb="55" eb="58">
      <t>ケイサイリョウ</t>
    </rPh>
    <rPh sb="60" eb="62">
      <t>シハラ</t>
    </rPh>
    <rPh sb="63" eb="64">
      <t>イタダ</t>
    </rPh>
    <rPh sb="67" eb="69">
      <t>バアイ</t>
    </rPh>
    <rPh sb="72" eb="74">
      <t>トウコウ</t>
    </rPh>
    <rPh sb="74" eb="76">
      <t>サイソク</t>
    </rPh>
    <rPh sb="77" eb="78">
      <t>シタガ</t>
    </rPh>
    <rPh sb="80" eb="82">
      <t>ホウコク</t>
    </rPh>
    <rPh sb="82" eb="84">
      <t>ロンブン</t>
    </rPh>
    <rPh sb="84" eb="86">
      <t>ケイサイ</t>
    </rPh>
    <rPh sb="88" eb="89">
      <t>ト</t>
    </rPh>
    <rPh sb="90" eb="91">
      <t>ケ</t>
    </rPh>
    <rPh sb="96" eb="98">
      <t>ソチ</t>
    </rPh>
    <rPh sb="101" eb="103">
      <t>バアイ</t>
    </rPh>
    <rPh sb="111" eb="113">
      <t>チュウイ</t>
    </rPh>
    <phoneticPr fontId="1"/>
  </si>
  <si>
    <t>3333</t>
    <phoneticPr fontId="1"/>
  </si>
  <si>
    <t>投稿者(筆頭著者)</t>
    <rPh sb="0" eb="3">
      <t>トウコウシャ</t>
    </rPh>
    <rPh sb="4" eb="6">
      <t>ヒットウ</t>
    </rPh>
    <rPh sb="6" eb="8">
      <t>チョシャ</t>
    </rPh>
    <phoneticPr fontId="1"/>
  </si>
  <si>
    <t>氏名</t>
    <rPh sb="0" eb="2">
      <t>シメイ</t>
    </rPh>
    <phoneticPr fontId="1"/>
  </si>
  <si>
    <t>所属</t>
    <rPh sb="0" eb="2">
      <t>ショゾク</t>
    </rPh>
    <phoneticPr fontId="1"/>
  </si>
  <si>
    <t>会員資格</t>
    <rPh sb="0" eb="2">
      <t>カイイン</t>
    </rPh>
    <rPh sb="2" eb="4">
      <t>シカク</t>
    </rPh>
    <phoneticPr fontId="1"/>
  </si>
  <si>
    <t>会員番号</t>
    <rPh sb="0" eb="2">
      <t>カイイン</t>
    </rPh>
    <rPh sb="2" eb="4">
      <t>バンゴウ</t>
    </rPh>
    <phoneticPr fontId="1"/>
  </si>
  <si>
    <t>e-mail</t>
    <phoneticPr fontId="1"/>
  </si>
  <si>
    <t>コレスポンディング・オーサー</t>
    <phoneticPr fontId="1"/>
  </si>
  <si>
    <t>e-mail</t>
    <phoneticPr fontId="1"/>
  </si>
  <si>
    <t>自宅・勤務先別</t>
    <rPh sb="0" eb="2">
      <t>ジタク</t>
    </rPh>
    <rPh sb="3" eb="6">
      <t>キンムサキ</t>
    </rPh>
    <rPh sb="6" eb="7">
      <t>ベツ</t>
    </rPh>
    <phoneticPr fontId="1"/>
  </si>
  <si>
    <t>郵便番号</t>
    <rPh sb="0" eb="2">
      <t>ユウビン</t>
    </rPh>
    <rPh sb="2" eb="4">
      <t>バンゴウ</t>
    </rPh>
    <phoneticPr fontId="1"/>
  </si>
  <si>
    <t>電話番号</t>
    <rPh sb="0" eb="2">
      <t>デンワ</t>
    </rPh>
    <rPh sb="2" eb="4">
      <t>バンゴウ</t>
    </rPh>
    <phoneticPr fontId="1"/>
  </si>
  <si>
    <t>住所</t>
    <rPh sb="0" eb="2">
      <t>ジュウショ</t>
    </rPh>
    <phoneticPr fontId="1"/>
  </si>
  <si>
    <r>
      <rPr>
        <b/>
        <sz val="11"/>
        <color theme="1"/>
        <rFont val="ＭＳ Ｐゴシック"/>
        <family val="3"/>
        <charset val="128"/>
      </rPr>
      <t xml:space="preserve">『農業経済研究』投稿票（報告論文）
</t>
    </r>
    <r>
      <rPr>
        <b/>
        <sz val="11"/>
        <color theme="1"/>
        <rFont val="Century"/>
        <family val="1"/>
      </rPr>
      <t>Submission Form for JJAE Research Letters</t>
    </r>
    <rPh sb="1" eb="3">
      <t>ノウギョウ</t>
    </rPh>
    <rPh sb="3" eb="5">
      <t>ケイザイ</t>
    </rPh>
    <rPh sb="5" eb="7">
      <t>ケンキュウ</t>
    </rPh>
    <rPh sb="8" eb="11">
      <t>トウコウヒョウ</t>
    </rPh>
    <rPh sb="12" eb="14">
      <t>ホウコク</t>
    </rPh>
    <rPh sb="14" eb="16">
      <t>ロンブン</t>
    </rPh>
    <phoneticPr fontId="1"/>
  </si>
  <si>
    <r>
      <rPr>
        <sz val="11"/>
        <color theme="1"/>
        <rFont val="ＭＳ Ｐゴシック"/>
        <family val="3"/>
        <charset val="128"/>
      </rPr>
      <t>コレスポンディング・オーサーに</t>
    </r>
    <r>
      <rPr>
        <sz val="11"/>
        <color theme="1"/>
        <rFont val="Century"/>
        <family val="1"/>
      </rPr>
      <t>*</t>
    </r>
    <r>
      <rPr>
        <sz val="11"/>
        <color theme="1"/>
        <rFont val="ＭＳ Ｐゴシック"/>
        <family val="3"/>
        <charset val="128"/>
      </rPr>
      <t xml:space="preserve">をつけてください
</t>
    </r>
    <r>
      <rPr>
        <sz val="11"/>
        <color theme="1"/>
        <rFont val="Century"/>
        <family val="1"/>
      </rPr>
      <t xml:space="preserve"> Put '*' for corresponding author</t>
    </r>
    <phoneticPr fontId="1"/>
  </si>
  <si>
    <r>
      <t>E Edit</t>
    </r>
    <r>
      <rPr>
        <sz val="11"/>
        <color theme="1"/>
        <rFont val="ＭＳ Ｐゴシック"/>
        <family val="2"/>
        <charset val="128"/>
      </rPr>
      <t>　</t>
    </r>
    <r>
      <rPr>
        <sz val="11"/>
        <color theme="1"/>
        <rFont val="Century"/>
        <family val="1"/>
      </rPr>
      <t>Co</t>
    </r>
    <phoneticPr fontId="1"/>
  </si>
  <si>
    <t>受付#</t>
    <rPh sb="0" eb="2">
      <t>ウケツケ</t>
    </rPh>
    <phoneticPr fontId="1"/>
  </si>
  <si>
    <t>雑誌
区分</t>
    <rPh sb="0" eb="2">
      <t>ザッシ</t>
    </rPh>
    <rPh sb="3" eb="5">
      <t>クブン</t>
    </rPh>
    <phoneticPr fontId="1"/>
  </si>
  <si>
    <t>ページ数</t>
    <rPh sb="3" eb="4">
      <t>スウ</t>
    </rPh>
    <phoneticPr fontId="1"/>
  </si>
  <si>
    <t>番号</t>
    <rPh sb="0" eb="2">
      <t>バンゴウ</t>
    </rPh>
    <phoneticPr fontId="1"/>
  </si>
  <si>
    <t>責任氏名</t>
    <rPh sb="0" eb="2">
      <t>セキニン</t>
    </rPh>
    <rPh sb="2" eb="4">
      <t>シメイ</t>
    </rPh>
    <phoneticPr fontId="1"/>
  </si>
  <si>
    <t>責任所属</t>
    <rPh sb="0" eb="2">
      <t>セキニン</t>
    </rPh>
    <rPh sb="2" eb="4">
      <t>ショゾク</t>
    </rPh>
    <phoneticPr fontId="1"/>
  </si>
  <si>
    <t>責任郵便</t>
    <rPh sb="0" eb="2">
      <t>セキニン</t>
    </rPh>
    <rPh sb="2" eb="4">
      <t>ユウビン</t>
    </rPh>
    <phoneticPr fontId="1"/>
  </si>
  <si>
    <t>責任住所</t>
    <rPh sb="0" eb="2">
      <t>セキニン</t>
    </rPh>
    <rPh sb="2" eb="4">
      <t>ジュウショ</t>
    </rPh>
    <phoneticPr fontId="1"/>
  </si>
  <si>
    <t>責任</t>
    <rPh sb="0" eb="2">
      <t>セキニン</t>
    </rPh>
    <phoneticPr fontId="1"/>
  </si>
  <si>
    <t>責任email</t>
    <rPh sb="0" eb="2">
      <t>セキニン</t>
    </rPh>
    <phoneticPr fontId="1"/>
  </si>
  <si>
    <t>責任電話</t>
    <rPh sb="0" eb="2">
      <t>セキニン</t>
    </rPh>
    <rPh sb="2" eb="4">
      <t>デンワ</t>
    </rPh>
    <phoneticPr fontId="1"/>
  </si>
  <si>
    <t>付記の記述</t>
    <rPh sb="0" eb="2">
      <t>フキ</t>
    </rPh>
    <rPh sb="3" eb="5">
      <t>キジュツ</t>
    </rPh>
    <phoneticPr fontId="1"/>
  </si>
  <si>
    <t>作業領域：非表示：　Sheet「DB」も非表示化</t>
    <rPh sb="0" eb="2">
      <t>サギョウ</t>
    </rPh>
    <rPh sb="2" eb="4">
      <t>リョウイキ</t>
    </rPh>
    <rPh sb="5" eb="8">
      <t>ヒヒョウジ</t>
    </rPh>
    <rPh sb="20" eb="23">
      <t>ヒヒョウジ</t>
    </rPh>
    <rPh sb="23" eb="24">
      <t>カ</t>
    </rPh>
    <phoneticPr fontId="1"/>
  </si>
  <si>
    <t>保護</t>
    <rPh sb="0" eb="2">
      <t>ホゴ</t>
    </rPh>
    <phoneticPr fontId="1"/>
  </si>
  <si>
    <t>会場・番号</t>
    <rPh sb="0" eb="2">
      <t>カイジョウ</t>
    </rPh>
    <rPh sb="3" eb="5">
      <t>バンゴウ</t>
    </rPh>
    <phoneticPr fontId="1"/>
  </si>
  <si>
    <r>
      <t xml:space="preserve">2) </t>
    </r>
    <r>
      <rPr>
        <b/>
        <sz val="11"/>
        <rFont val="ＭＳ Ｐ明朝"/>
        <family val="1"/>
        <charset val="128"/>
      </rPr>
      <t>報告会場</t>
    </r>
    <r>
      <rPr>
        <b/>
        <sz val="11"/>
        <rFont val="Century"/>
        <family val="1"/>
      </rPr>
      <t xml:space="preserve"> Presentation Venue</t>
    </r>
    <rPh sb="3" eb="5">
      <t>ホウコク</t>
    </rPh>
    <rPh sb="5" eb="7">
      <t>カイジョウ</t>
    </rPh>
    <phoneticPr fontId="1"/>
  </si>
  <si>
    <r>
      <t xml:space="preserve">3) </t>
    </r>
    <r>
      <rPr>
        <b/>
        <sz val="11"/>
        <rFont val="ＭＳ Ｐ明朝"/>
        <family val="1"/>
        <charset val="128"/>
      </rPr>
      <t>報告順番　</t>
    </r>
    <r>
      <rPr>
        <b/>
        <sz val="11"/>
        <rFont val="Century"/>
        <family val="1"/>
      </rPr>
      <t xml:space="preserve">Presentation </t>
    </r>
    <r>
      <rPr>
        <b/>
        <sz val="11"/>
        <rFont val="ＭＳ Ｐ明朝"/>
        <family val="1"/>
        <charset val="128"/>
      </rPr>
      <t>Number</t>
    </r>
    <rPh sb="3" eb="5">
      <t>ホウコク</t>
    </rPh>
    <rPh sb="5" eb="7">
      <t>ジュンバン</t>
    </rPh>
    <phoneticPr fontId="1"/>
  </si>
  <si>
    <t>ポスター グループ2　Poster Group 2</t>
    <phoneticPr fontId="1"/>
  </si>
  <si>
    <t>第３会場 Venue 3</t>
    <rPh sb="0" eb="1">
      <t>ダイ</t>
    </rPh>
    <rPh sb="2" eb="4">
      <t>カイジョウ</t>
    </rPh>
    <phoneticPr fontId="1"/>
  </si>
  <si>
    <t>第１会場 Venue １</t>
    <rPh sb="0" eb="1">
      <t>ダイ</t>
    </rPh>
    <rPh sb="2" eb="4">
      <t>カイジョウ</t>
    </rPh>
    <phoneticPr fontId="1"/>
  </si>
  <si>
    <t>第２会場 Venue 2</t>
    <rPh sb="0" eb="1">
      <t>ダイ</t>
    </rPh>
    <rPh sb="2" eb="4">
      <t>カイジョウ</t>
    </rPh>
    <phoneticPr fontId="1"/>
  </si>
  <si>
    <t>第４会場 Venue 4</t>
    <rPh sb="0" eb="1">
      <t>ダイ</t>
    </rPh>
    <rPh sb="2" eb="4">
      <t>カイジョウ</t>
    </rPh>
    <phoneticPr fontId="1"/>
  </si>
  <si>
    <t>第５会場 Venue 5</t>
    <rPh sb="0" eb="1">
      <t>ダイ</t>
    </rPh>
    <rPh sb="2" eb="4">
      <t>カイジョウ</t>
    </rPh>
    <phoneticPr fontId="1"/>
  </si>
  <si>
    <t>第６会場 Venue 6</t>
    <rPh sb="0" eb="1">
      <t>ダイ</t>
    </rPh>
    <rPh sb="2" eb="4">
      <t>カイジョウ</t>
    </rPh>
    <phoneticPr fontId="1"/>
  </si>
  <si>
    <t>第７会場 Venue 7</t>
    <rPh sb="0" eb="1">
      <t>ダイ</t>
    </rPh>
    <rPh sb="2" eb="4">
      <t>カイジョウ</t>
    </rPh>
    <phoneticPr fontId="1"/>
  </si>
  <si>
    <t>ポスター グループ１ Poster Group 1</t>
    <phoneticPr fontId="1"/>
  </si>
  <si>
    <t>自宅 Home</t>
    <rPh sb="0" eb="2">
      <t>ジタク</t>
    </rPh>
    <phoneticPr fontId="1"/>
  </si>
  <si>
    <r>
      <rPr>
        <sz val="11"/>
        <rFont val="ＭＳ Ｐゴシック"/>
        <family val="3"/>
        <charset val="128"/>
      </rPr>
      <t>自宅</t>
    </r>
    <r>
      <rPr>
        <sz val="11"/>
        <rFont val="Century"/>
        <family val="1"/>
      </rPr>
      <t xml:space="preserve"> Home</t>
    </r>
    <r>
      <rPr>
        <sz val="11"/>
        <rFont val="ＭＳ Ｐゴシック"/>
        <family val="3"/>
        <charset val="128"/>
      </rPr>
      <t>・所属先</t>
    </r>
    <r>
      <rPr>
        <sz val="11"/>
        <rFont val="Century"/>
        <family val="1"/>
      </rPr>
      <t xml:space="preserve"> Office</t>
    </r>
    <rPh sb="0" eb="2">
      <t>ジタク</t>
    </rPh>
    <rPh sb="8" eb="11">
      <t>ショゾクサキ</t>
    </rPh>
    <phoneticPr fontId="1"/>
  </si>
  <si>
    <t>所属先 Office</t>
    <rPh sb="0" eb="3">
      <t>ショゾクサキ</t>
    </rPh>
    <phoneticPr fontId="1"/>
  </si>
  <si>
    <t>付記を付ける場合は以下に内容を記入してください（「投稿細則」第５条(10)を必ず参照のこと）</t>
    <rPh sb="0" eb="2">
      <t>フキ</t>
    </rPh>
    <rPh sb="3" eb="4">
      <t>ツ</t>
    </rPh>
    <rPh sb="6" eb="8">
      <t>バアイ</t>
    </rPh>
    <rPh sb="9" eb="11">
      <t>イカ</t>
    </rPh>
    <rPh sb="12" eb="14">
      <t>ナイヨウ</t>
    </rPh>
    <rPh sb="15" eb="17">
      <t>キニュウ</t>
    </rPh>
    <rPh sb="25" eb="27">
      <t>トウコウ</t>
    </rPh>
    <rPh sb="27" eb="29">
      <t>サイソク</t>
    </rPh>
    <rPh sb="30" eb="31">
      <t>ダイ</t>
    </rPh>
    <rPh sb="32" eb="33">
      <t>ジョウ</t>
    </rPh>
    <rPh sb="38" eb="39">
      <t>カナラ</t>
    </rPh>
    <rPh sb="40" eb="42">
      <t>サンショウ</t>
    </rPh>
    <phoneticPr fontId="1"/>
  </si>
  <si>
    <t>原稿に、著者やコレスポンディング・オーサーが特定できるような情報（名前、所属、メールアドレス等）は記入していません。</t>
    <phoneticPr fontId="1"/>
  </si>
  <si>
    <t>In the manuscript, no information to identify the authors or the corresponding author such as name, affiliation, mail address, etc. is provided.</t>
    <phoneticPr fontId="1"/>
  </si>
  <si>
    <r>
      <t xml:space="preserve">6) </t>
    </r>
    <r>
      <rPr>
        <b/>
        <sz val="11"/>
        <color theme="1"/>
        <rFont val="ＭＳ Ｐゴシック"/>
        <family val="3"/>
        <charset val="128"/>
      </rPr>
      <t>表題</t>
    </r>
    <r>
      <rPr>
        <b/>
        <sz val="11"/>
        <color theme="1"/>
        <rFont val="Century"/>
        <family val="1"/>
      </rPr>
      <t xml:space="preserve"> Title of the manuscript</t>
    </r>
    <rPh sb="3" eb="5">
      <t>ヒョウダイ</t>
    </rPh>
    <phoneticPr fontId="1"/>
  </si>
  <si>
    <r>
      <t>8)</t>
    </r>
    <r>
      <rPr>
        <b/>
        <sz val="11"/>
        <color theme="1"/>
        <rFont val="ＭＳ Ｐゴシック"/>
        <family val="3"/>
        <charset val="128"/>
      </rPr>
      <t>原稿の分量</t>
    </r>
    <rPh sb="2" eb="4">
      <t>ゲンコウ</t>
    </rPh>
    <rPh sb="5" eb="7">
      <t>ブンリョウ</t>
    </rPh>
    <phoneticPr fontId="1"/>
  </si>
  <si>
    <t>第２著者</t>
    <rPh sb="0" eb="1">
      <t>ダイ</t>
    </rPh>
    <rPh sb="2" eb="4">
      <t>チョシャ</t>
    </rPh>
    <phoneticPr fontId="1"/>
  </si>
  <si>
    <t>第３著者</t>
    <rPh sb="0" eb="1">
      <t>ダイ</t>
    </rPh>
    <rPh sb="2" eb="4">
      <t>チョシャ</t>
    </rPh>
    <phoneticPr fontId="1"/>
  </si>
  <si>
    <t>第４著者</t>
    <rPh sb="0" eb="1">
      <t>ダイ</t>
    </rPh>
    <rPh sb="2" eb="4">
      <t>チョシャ</t>
    </rPh>
    <phoneticPr fontId="1"/>
  </si>
  <si>
    <t>第５著者</t>
    <rPh sb="0" eb="1">
      <t>ダイ</t>
    </rPh>
    <rPh sb="2" eb="4">
      <t>チョシャ</t>
    </rPh>
    <phoneticPr fontId="1"/>
  </si>
  <si>
    <t>第６著者</t>
    <rPh sb="0" eb="1">
      <t>ダイ</t>
    </rPh>
    <rPh sb="2" eb="4">
      <t>チョシャ</t>
    </rPh>
    <phoneticPr fontId="1"/>
  </si>
  <si>
    <t>第７著者</t>
    <rPh sb="0" eb="1">
      <t>ダイ</t>
    </rPh>
    <rPh sb="2" eb="4">
      <t>チョシャ</t>
    </rPh>
    <phoneticPr fontId="1"/>
  </si>
  <si>
    <t>第８著者</t>
    <rPh sb="0" eb="1">
      <t>ダイ</t>
    </rPh>
    <rPh sb="2" eb="4">
      <t>チョシャ</t>
    </rPh>
    <phoneticPr fontId="1"/>
  </si>
  <si>
    <t>著者名</t>
    <rPh sb="0" eb="3">
      <t>チョシャメイ</t>
    </rPh>
    <phoneticPr fontId="1"/>
  </si>
  <si>
    <t>報告会場・順番</t>
    <rPh sb="0" eb="2">
      <t>ホウコク</t>
    </rPh>
    <rPh sb="2" eb="4">
      <t>カイジョウ</t>
    </rPh>
    <rPh sb="5" eb="7">
      <t>ジュンバン</t>
    </rPh>
    <phoneticPr fontId="1"/>
  </si>
  <si>
    <t>垣久大学大学院　農学研究科</t>
    <rPh sb="0" eb="1">
      <t>カキ</t>
    </rPh>
    <rPh sb="1" eb="2">
      <t>ヒサシ</t>
    </rPh>
    <rPh sb="2" eb="4">
      <t>ダイガク</t>
    </rPh>
    <rPh sb="4" eb="7">
      <t>ダイガクイン</t>
    </rPh>
    <rPh sb="8" eb="10">
      <t>ノウガク</t>
    </rPh>
    <rPh sb="10" eb="13">
      <t>ケンキュウカ</t>
    </rPh>
    <phoneticPr fontId="1"/>
  </si>
  <si>
    <t>舘　伝人</t>
    <rPh sb="0" eb="1">
      <t>タチ</t>
    </rPh>
    <rPh sb="2" eb="3">
      <t>デン</t>
    </rPh>
    <rPh sb="3" eb="4">
      <t>ジン</t>
    </rPh>
    <phoneticPr fontId="1"/>
  </si>
  <si>
    <t>佐氏周センター</t>
    <rPh sb="0" eb="2">
      <t>サシ</t>
    </rPh>
    <rPh sb="2" eb="3">
      <t>シュウ</t>
    </rPh>
    <phoneticPr fontId="1"/>
  </si>
  <si>
    <r>
      <t xml:space="preserve">7) </t>
    </r>
    <r>
      <rPr>
        <b/>
        <sz val="11"/>
        <color theme="1"/>
        <rFont val="ＭＳ Ｐゴシック"/>
        <family val="3"/>
        <charset val="128"/>
      </rPr>
      <t>著者・所属</t>
    </r>
    <r>
      <rPr>
        <b/>
        <sz val="11"/>
        <color theme="1"/>
        <rFont val="Century"/>
        <family val="1"/>
      </rPr>
      <t xml:space="preserve"> Authors/Affiliation
</t>
    </r>
    <r>
      <rPr>
        <b/>
        <sz val="11"/>
        <color theme="1"/>
        <rFont val="ＭＳ Ｐゴシック"/>
        <family val="3"/>
        <charset val="128"/>
      </rPr>
      <t>　　</t>
    </r>
    <r>
      <rPr>
        <b/>
        <sz val="11"/>
        <color rgb="FFFF0000"/>
        <rFont val="ＭＳ Ｐゴシック"/>
        <family val="3"/>
        <charset val="128"/>
      </rPr>
      <t>すべての著者名をもれなく記入してください。</t>
    </r>
    <r>
      <rPr>
        <b/>
        <sz val="11"/>
        <color rgb="FFFF0000"/>
        <rFont val="Century"/>
        <family val="1"/>
      </rPr>
      <t xml:space="preserve"> A</t>
    </r>
    <r>
      <rPr>
        <b/>
        <sz val="11"/>
        <color rgb="FFFF0000"/>
        <rFont val="ＭＳ Ｐゴシック"/>
        <family val="3"/>
        <charset val="128"/>
      </rPr>
      <t>ll authors' name must be filled.</t>
    </r>
    <r>
      <rPr>
        <b/>
        <sz val="11"/>
        <color theme="1"/>
        <rFont val="ＭＳ Ｐゴシック"/>
        <family val="3"/>
        <charset val="128"/>
      </rPr>
      <t>　</t>
    </r>
    <rPh sb="3" eb="5">
      <t>チョシャ</t>
    </rPh>
    <rPh sb="6" eb="8">
      <t>ショゾク</t>
    </rPh>
    <rPh sb="35" eb="38">
      <t>チョシャメイ</t>
    </rPh>
    <rPh sb="43" eb="45">
      <t>キニュウ</t>
    </rPh>
    <phoneticPr fontId="1"/>
  </si>
  <si>
    <r>
      <rPr>
        <sz val="11"/>
        <rFont val="ＭＳ Ｐゴシック"/>
        <family val="2"/>
        <charset val="128"/>
      </rPr>
      <t>報告論文の掲載は、</t>
    </r>
    <r>
      <rPr>
        <sz val="11"/>
        <rFont val="ＭＳ Ｐゴシック"/>
        <family val="2"/>
        <charset val="128"/>
      </rPr>
      <t>年度を跨いでの掲載となります。掲載時期は編集委員会が決定します。会計など特別な理由があり年度内の掲載を希望する場合には、下記の□にチェックを入れ、その理由を記入してください。なお、ご希望に添えない場合もございます点はご承知おきください。</t>
    </r>
    <rPh sb="0" eb="2">
      <t>ホウコク</t>
    </rPh>
    <rPh sb="2" eb="4">
      <t>ロンブン</t>
    </rPh>
    <rPh sb="5" eb="7">
      <t>ケイサイ</t>
    </rPh>
    <rPh sb="9" eb="11">
      <t>ネンド</t>
    </rPh>
    <rPh sb="12" eb="13">
      <t>マタ</t>
    </rPh>
    <rPh sb="16" eb="18">
      <t>ケイサイ</t>
    </rPh>
    <rPh sb="24" eb="26">
      <t>ケイサイ</t>
    </rPh>
    <rPh sb="26" eb="28">
      <t>ジキ</t>
    </rPh>
    <rPh sb="29" eb="31">
      <t>ヘンシュウ</t>
    </rPh>
    <rPh sb="31" eb="34">
      <t>イインカイ</t>
    </rPh>
    <rPh sb="35" eb="37">
      <t>ケッテイ</t>
    </rPh>
    <rPh sb="41" eb="43">
      <t>カイケイ</t>
    </rPh>
    <rPh sb="45" eb="47">
      <t>トクベツ</t>
    </rPh>
    <rPh sb="48" eb="50">
      <t>リユウ</t>
    </rPh>
    <rPh sb="53" eb="56">
      <t>ネンドナイ</t>
    </rPh>
    <rPh sb="57" eb="59">
      <t>ケイサイ</t>
    </rPh>
    <rPh sb="60" eb="62">
      <t>キボウ</t>
    </rPh>
    <rPh sb="64" eb="66">
      <t>バアイ</t>
    </rPh>
    <rPh sb="69" eb="71">
      <t>カキ</t>
    </rPh>
    <rPh sb="79" eb="80">
      <t>イ</t>
    </rPh>
    <rPh sb="84" eb="86">
      <t>リユウ</t>
    </rPh>
    <rPh sb="87" eb="89">
      <t>キニュウ</t>
    </rPh>
    <rPh sb="100" eb="102">
      <t>キボウ</t>
    </rPh>
    <rPh sb="103" eb="104">
      <t>ソ</t>
    </rPh>
    <rPh sb="107" eb="109">
      <t>バアイ</t>
    </rPh>
    <rPh sb="115" eb="116">
      <t>テン</t>
    </rPh>
    <rPh sb="118" eb="120">
      <t>ショウチ</t>
    </rPh>
    <phoneticPr fontId="1"/>
  </si>
  <si>
    <r>
      <t xml:space="preserve">4) </t>
    </r>
    <r>
      <rPr>
        <b/>
        <sz val="11"/>
        <color theme="1"/>
        <rFont val="ＭＳ Ｐゴシック"/>
        <family val="3"/>
        <charset val="128"/>
      </rPr>
      <t>投稿者（筆頭著者）</t>
    </r>
    <r>
      <rPr>
        <b/>
        <sz val="11"/>
        <color theme="1"/>
        <rFont val="Century"/>
        <family val="1"/>
      </rPr>
      <t xml:space="preserve"> Applicant (First Author) 
</t>
    </r>
    <r>
      <rPr>
        <b/>
        <sz val="11"/>
        <color rgb="FFFF0000"/>
        <rFont val="ＭＳ Ｐゴシック"/>
        <family val="3"/>
        <charset val="128"/>
      </rPr>
      <t xml:space="preserve">筆頭著者とコレスポンディングオーサーは報告時に会員であることが必要です。
</t>
    </r>
    <r>
      <rPr>
        <b/>
        <sz val="11"/>
        <color rgb="FFFF0000"/>
        <rFont val="Century"/>
        <family val="1"/>
      </rPr>
      <t>The first and corresponding authors must be members of the AESJ</t>
    </r>
    <r>
      <rPr>
        <b/>
        <sz val="11"/>
        <color rgb="FFFF0000"/>
        <rFont val="ＭＳ Ｐゴシック"/>
        <family val="3"/>
        <charset val="128"/>
      </rPr>
      <t>　</t>
    </r>
    <r>
      <rPr>
        <b/>
        <sz val="11"/>
        <color rgb="FFFF0000"/>
        <rFont val="Century"/>
        <family val="1"/>
      </rPr>
      <t>at the presentation</t>
    </r>
    <r>
      <rPr>
        <b/>
        <sz val="11"/>
        <color rgb="FFFF0000"/>
        <rFont val="Century"/>
        <family val="1"/>
      </rPr>
      <t>.</t>
    </r>
    <rPh sb="3" eb="6">
      <t>トウコウシャ</t>
    </rPh>
    <rPh sb="7" eb="9">
      <t>ヒットウ</t>
    </rPh>
    <rPh sb="9" eb="11">
      <t>チョシャ</t>
    </rPh>
    <rPh sb="39" eb="41">
      <t>ヒットウ</t>
    </rPh>
    <rPh sb="41" eb="43">
      <t>チョシャ</t>
    </rPh>
    <rPh sb="58" eb="60">
      <t>ホウコク</t>
    </rPh>
    <rPh sb="62" eb="64">
      <t>カイイン</t>
    </rPh>
    <rPh sb="70" eb="72">
      <t>ヒツヨウ</t>
    </rPh>
    <phoneticPr fontId="1"/>
  </si>
  <si>
    <r>
      <t xml:space="preserve">5) </t>
    </r>
    <r>
      <rPr>
        <b/>
        <sz val="11"/>
        <color theme="1"/>
        <rFont val="ＭＳ Ｐゴシック"/>
        <family val="3"/>
        <charset val="128"/>
      </rPr>
      <t>コレスポンディング・オーサー</t>
    </r>
    <r>
      <rPr>
        <b/>
        <sz val="11"/>
        <color theme="1"/>
        <rFont val="Century"/>
        <family val="1"/>
      </rPr>
      <t xml:space="preserve"> Corresponding Author 
</t>
    </r>
    <r>
      <rPr>
        <b/>
        <sz val="11"/>
        <color rgb="FFFF0000"/>
        <rFont val="ＭＳ Ｐゴシック"/>
        <family val="3"/>
        <charset val="128"/>
      </rPr>
      <t>投稿には報告時に会員であることが必要です。</t>
    </r>
    <r>
      <rPr>
        <b/>
        <sz val="11"/>
        <color rgb="FFFF0000"/>
        <rFont val="Century"/>
        <family val="1"/>
      </rPr>
      <t>Membership at the presentation is required for submission.</t>
    </r>
    <rPh sb="40" eb="42">
      <t>トウコウ</t>
    </rPh>
    <rPh sb="44" eb="46">
      <t>ホウコク</t>
    </rPh>
    <phoneticPr fontId="1"/>
  </si>
  <si>
    <t>投稿審査料は既に支払い、支払い証明書のPDFファイルを添付しました。</t>
    <rPh sb="0" eb="2">
      <t>トウコウ</t>
    </rPh>
    <rPh sb="2" eb="5">
      <t>シンサリョウ</t>
    </rPh>
    <rPh sb="6" eb="7">
      <t>スデ</t>
    </rPh>
    <rPh sb="8" eb="10">
      <t>シハラ</t>
    </rPh>
    <rPh sb="12" eb="14">
      <t>シハラ</t>
    </rPh>
    <rPh sb="15" eb="18">
      <t>ショウメイショ</t>
    </rPh>
    <rPh sb="27" eb="29">
      <t>テンプ</t>
    </rPh>
    <phoneticPr fontId="1"/>
  </si>
  <si>
    <t>Submission fee is already paid, and PDF file of the proof of payment is attached.</t>
    <phoneticPr fontId="1"/>
  </si>
  <si>
    <t>特別セッション Special session</t>
    <rPh sb="0" eb="2">
      <t>トクベツ</t>
    </rPh>
    <phoneticPr fontId="1"/>
  </si>
  <si>
    <t>藍上植雄</t>
    <rPh sb="0" eb="1">
      <t>アイ</t>
    </rPh>
    <rPh sb="1" eb="2">
      <t>ウエ</t>
    </rPh>
    <rPh sb="2" eb="3">
      <t>ウ</t>
    </rPh>
    <rPh sb="3" eb="4">
      <t>オ</t>
    </rPh>
    <phoneticPr fontId="1"/>
  </si>
  <si>
    <t>aiue@kakiku-u.ac.jp</t>
    <phoneticPr fontId="1"/>
  </si>
  <si>
    <t>不完全競争市場における稲作農家の借地行動
- 取引費用と不確実性の影響分析 -</t>
    <rPh sb="0" eb="3">
      <t>フカンゼン</t>
    </rPh>
    <rPh sb="3" eb="5">
      <t>キョウソウ</t>
    </rPh>
    <rPh sb="5" eb="7">
      <t>シジョウ</t>
    </rPh>
    <rPh sb="11" eb="13">
      <t>イナサク</t>
    </rPh>
    <rPh sb="13" eb="15">
      <t>ノウカ</t>
    </rPh>
    <rPh sb="16" eb="18">
      <t>シャクチ</t>
    </rPh>
    <rPh sb="18" eb="20">
      <t>コウドウ</t>
    </rPh>
    <rPh sb="23" eb="25">
      <t>トリヒキ</t>
    </rPh>
    <rPh sb="25" eb="27">
      <t>ヒヨウ</t>
    </rPh>
    <rPh sb="28" eb="32">
      <t>フカクジツセイ</t>
    </rPh>
    <rPh sb="33" eb="35">
      <t>エイキョウ</t>
    </rPh>
    <rPh sb="35" eb="37">
      <t>ブンセキ</t>
    </rPh>
    <phoneticPr fontId="1"/>
  </si>
  <si>
    <t>住所
所属</t>
    <rPh sb="0" eb="2">
      <t>ジュウショ</t>
    </rPh>
    <rPh sb="3" eb="5">
      <t>ショゾク</t>
    </rPh>
    <phoneticPr fontId="1"/>
  </si>
  <si>
    <t>垣久市掛古町１－２－３
垣久大学大学院　農学研究科</t>
    <rPh sb="0" eb="1">
      <t>カキ</t>
    </rPh>
    <rPh sb="1" eb="3">
      <t>キュウイチ</t>
    </rPh>
    <rPh sb="3" eb="4">
      <t>カケ</t>
    </rPh>
    <rPh sb="4" eb="6">
      <t>フルマチ</t>
    </rPh>
    <rPh sb="12" eb="13">
      <t>カキ</t>
    </rPh>
    <rPh sb="13" eb="14">
      <t>ヒサシ</t>
    </rPh>
    <rPh sb="14" eb="16">
      <t>ダイガク</t>
    </rPh>
    <rPh sb="16" eb="19">
      <t>ダイガクイン</t>
    </rPh>
    <rPh sb="20" eb="22">
      <t>ノウガク</t>
    </rPh>
    <rPh sb="22" eb="25">
      <t>ケンキュウカ</t>
    </rPh>
    <phoneticPr fontId="1"/>
  </si>
  <si>
    <t>3333</t>
    <phoneticPr fontId="1"/>
  </si>
  <si>
    <t>kakiku University, Graduate School of Agriculture</t>
    <phoneticPr fontId="1"/>
  </si>
  <si>
    <t>Graduate School of Agriculture
kakeko Cho 1-2-3, Kakiku city</t>
    <phoneticPr fontId="1"/>
  </si>
  <si>
    <t>Tsuteto Tachi</t>
    <phoneticPr fontId="1"/>
  </si>
  <si>
    <t>Naninu English Editing Co. Ltd</t>
    <phoneticPr fontId="1"/>
  </si>
  <si>
    <r>
      <rPr>
        <sz val="11"/>
        <color theme="1"/>
        <rFont val="ＭＳ Ｐゴシック"/>
        <family val="2"/>
        <charset val="128"/>
      </rPr>
      <t xml:space="preserve">審査結果等の送付先（確実に届くよう詳しく）
</t>
    </r>
    <r>
      <rPr>
        <sz val="11"/>
        <color theme="1"/>
        <rFont val="Century"/>
        <family val="1"/>
      </rPr>
      <t>Address</t>
    </r>
    <rPh sb="0" eb="2">
      <t>シンサ</t>
    </rPh>
    <rPh sb="2" eb="4">
      <t>ケッカ</t>
    </rPh>
    <rPh sb="4" eb="5">
      <t>トウ</t>
    </rPh>
    <rPh sb="6" eb="9">
      <t>ソウフサキ</t>
    </rPh>
    <rPh sb="10" eb="12">
      <t>カクジツ</t>
    </rPh>
    <rPh sb="13" eb="14">
      <t>トド</t>
    </rPh>
    <rPh sb="17" eb="18">
      <t>クワ</t>
    </rPh>
    <phoneticPr fontId="1"/>
  </si>
  <si>
    <t>Optimal Behavior of Rice farmers in the Impercfectly Competitive land Lease in Japan: With a Focus on Transaction Costs and Uncertain Returns on Land Investment.</t>
    <phoneticPr fontId="1"/>
  </si>
  <si>
    <r>
      <rPr>
        <sz val="11"/>
        <color theme="1"/>
        <rFont val="ＭＳ Ｐゴシック"/>
        <family val="3"/>
        <charset val="128"/>
      </rPr>
      <t>第２会場</t>
    </r>
    <r>
      <rPr>
        <sz val="11"/>
        <color theme="1"/>
        <rFont val="Century"/>
        <family val="1"/>
      </rPr>
      <t xml:space="preserve"> Venue 2</t>
    </r>
    <rPh sb="0" eb="1">
      <t>ダイ</t>
    </rPh>
    <rPh sb="2" eb="4">
      <t>カイジョウ</t>
    </rPh>
    <phoneticPr fontId="1"/>
  </si>
  <si>
    <r>
      <rPr>
        <sz val="11"/>
        <color theme="1"/>
        <rFont val="ＭＳ Ｐゴシック"/>
        <family val="3"/>
        <charset val="128"/>
      </rPr>
      <t>第３会場</t>
    </r>
    <r>
      <rPr>
        <sz val="11"/>
        <color theme="1"/>
        <rFont val="Century"/>
        <family val="1"/>
      </rPr>
      <t xml:space="preserve"> Venue 3</t>
    </r>
    <rPh sb="0" eb="1">
      <t>ダイ</t>
    </rPh>
    <rPh sb="2" eb="4">
      <t>カイジョウ</t>
    </rPh>
    <phoneticPr fontId="1"/>
  </si>
  <si>
    <r>
      <rPr>
        <sz val="11"/>
        <color theme="1"/>
        <rFont val="ＭＳ Ｐゴシック"/>
        <family val="3"/>
        <charset val="128"/>
      </rPr>
      <t>第４会場</t>
    </r>
    <r>
      <rPr>
        <sz val="11"/>
        <color theme="1"/>
        <rFont val="Century"/>
        <family val="1"/>
      </rPr>
      <t xml:space="preserve"> Venue 4</t>
    </r>
    <rPh sb="0" eb="1">
      <t>ダイ</t>
    </rPh>
    <rPh sb="2" eb="4">
      <t>カイジョウ</t>
    </rPh>
    <phoneticPr fontId="1"/>
  </si>
  <si>
    <r>
      <rPr>
        <sz val="11"/>
        <color theme="1"/>
        <rFont val="ＭＳ Ｐゴシック"/>
        <family val="3"/>
        <charset val="128"/>
      </rPr>
      <t>第５会場</t>
    </r>
    <r>
      <rPr>
        <sz val="11"/>
        <color theme="1"/>
        <rFont val="Century"/>
        <family val="1"/>
      </rPr>
      <t xml:space="preserve"> Venue 5</t>
    </r>
    <rPh sb="0" eb="1">
      <t>ダイ</t>
    </rPh>
    <rPh sb="2" eb="4">
      <t>カイジョウ</t>
    </rPh>
    <phoneticPr fontId="1"/>
  </si>
  <si>
    <r>
      <rPr>
        <sz val="11"/>
        <color theme="1"/>
        <rFont val="ＭＳ Ｐゴシック"/>
        <family val="3"/>
        <charset val="128"/>
      </rPr>
      <t>第６会場</t>
    </r>
    <r>
      <rPr>
        <sz val="11"/>
        <color theme="1"/>
        <rFont val="Century"/>
        <family val="1"/>
      </rPr>
      <t xml:space="preserve"> Venue 6</t>
    </r>
    <rPh sb="0" eb="1">
      <t>ダイ</t>
    </rPh>
    <rPh sb="2" eb="4">
      <t>カイジョウ</t>
    </rPh>
    <phoneticPr fontId="1"/>
  </si>
  <si>
    <r>
      <rPr>
        <sz val="11"/>
        <color theme="1"/>
        <rFont val="ＭＳ Ｐゴシック"/>
        <family val="3"/>
        <charset val="128"/>
      </rPr>
      <t>第７会場</t>
    </r>
    <r>
      <rPr>
        <sz val="11"/>
        <color theme="1"/>
        <rFont val="Century"/>
        <family val="1"/>
      </rPr>
      <t xml:space="preserve"> Venue 7</t>
    </r>
    <rPh sb="0" eb="1">
      <t>ダイ</t>
    </rPh>
    <rPh sb="2" eb="4">
      <t>カイジョウ</t>
    </rPh>
    <phoneticPr fontId="1"/>
  </si>
  <si>
    <r>
      <rPr>
        <sz val="11"/>
        <color theme="1"/>
        <rFont val="ＭＳ Ｐゴシック"/>
        <family val="3"/>
        <charset val="128"/>
      </rPr>
      <t>ポスター</t>
    </r>
    <r>
      <rPr>
        <sz val="11"/>
        <color theme="1"/>
        <rFont val="Century"/>
        <family val="1"/>
      </rPr>
      <t xml:space="preserve"> </t>
    </r>
    <r>
      <rPr>
        <sz val="11"/>
        <color theme="1"/>
        <rFont val="ＭＳ Ｐゴシック"/>
        <family val="3"/>
        <charset val="128"/>
      </rPr>
      <t>グループ１</t>
    </r>
    <r>
      <rPr>
        <sz val="11"/>
        <color theme="1"/>
        <rFont val="Century"/>
        <family val="1"/>
      </rPr>
      <t xml:space="preserve"> Poster Group 1</t>
    </r>
    <phoneticPr fontId="1"/>
  </si>
  <si>
    <r>
      <rPr>
        <sz val="11"/>
        <color theme="1"/>
        <rFont val="ＭＳ Ｐゴシック"/>
        <family val="3"/>
        <charset val="128"/>
      </rPr>
      <t>ポスター</t>
    </r>
    <r>
      <rPr>
        <sz val="11"/>
        <color theme="1"/>
        <rFont val="Century"/>
        <family val="1"/>
      </rPr>
      <t xml:space="preserve"> </t>
    </r>
    <r>
      <rPr>
        <sz val="11"/>
        <color theme="1"/>
        <rFont val="ＭＳ Ｐゴシック"/>
        <family val="3"/>
        <charset val="128"/>
      </rPr>
      <t>グループ</t>
    </r>
    <r>
      <rPr>
        <sz val="11"/>
        <color theme="1"/>
        <rFont val="Century"/>
        <family val="1"/>
      </rPr>
      <t>2</t>
    </r>
    <r>
      <rPr>
        <sz val="11"/>
        <color theme="1"/>
        <rFont val="ＭＳ Ｐゴシック"/>
        <family val="3"/>
        <charset val="128"/>
      </rPr>
      <t>　</t>
    </r>
    <r>
      <rPr>
        <sz val="11"/>
        <color theme="1"/>
        <rFont val="Century"/>
        <family val="1"/>
      </rPr>
      <t>Poster Group 2</t>
    </r>
    <phoneticPr fontId="1"/>
  </si>
  <si>
    <r>
      <rPr>
        <sz val="11"/>
        <color theme="1"/>
        <rFont val="ＭＳ Ｐゴシック"/>
        <family val="3"/>
        <charset val="128"/>
      </rPr>
      <t>特別セッション</t>
    </r>
    <r>
      <rPr>
        <sz val="11"/>
        <color theme="1"/>
        <rFont val="Century"/>
        <family val="1"/>
      </rPr>
      <t xml:space="preserve"> Special session</t>
    </r>
    <rPh sb="0" eb="2">
      <t>トクベツ</t>
    </rPh>
    <phoneticPr fontId="1"/>
  </si>
  <si>
    <r>
      <rPr>
        <sz val="11"/>
        <color theme="1"/>
        <rFont val="ＭＳ Ｐゴシック"/>
        <family val="2"/>
        <charset val="128"/>
      </rPr>
      <t>第１会場</t>
    </r>
    <r>
      <rPr>
        <sz val="11"/>
        <color theme="1"/>
        <rFont val="Century"/>
        <family val="1"/>
      </rPr>
      <t xml:space="preserve"> Venue 1</t>
    </r>
    <rPh sb="0" eb="1">
      <t>ダイ</t>
    </rPh>
    <rPh sb="2" eb="4">
      <t>カイジョウ</t>
    </rPh>
    <phoneticPr fontId="1"/>
  </si>
  <si>
    <r>
      <rPr>
        <sz val="11"/>
        <rFont val="ＭＳ Ｐゴシック"/>
        <family val="2"/>
        <charset val="128"/>
      </rPr>
      <t>受付番号</t>
    </r>
    <rPh sb="0" eb="2">
      <t>ウケツケ</t>
    </rPh>
    <rPh sb="2" eb="4">
      <t>バンゴウ</t>
    </rPh>
    <phoneticPr fontId="1"/>
  </si>
  <si>
    <r>
      <rPr>
        <sz val="11"/>
        <rFont val="ＭＳ Ｐゴシック"/>
        <family val="2"/>
        <charset val="128"/>
      </rPr>
      <t>筆頭著者の情報</t>
    </r>
    <rPh sb="0" eb="2">
      <t>ヒットウ</t>
    </rPh>
    <rPh sb="2" eb="4">
      <t>チョシャ</t>
    </rPh>
    <rPh sb="5" eb="7">
      <t>ジョウホウ</t>
    </rPh>
    <phoneticPr fontId="1"/>
  </si>
  <si>
    <r>
      <rPr>
        <sz val="11"/>
        <rFont val="ＭＳ Ｐゴシック"/>
        <family val="2"/>
        <charset val="128"/>
      </rPr>
      <t>会員番号</t>
    </r>
    <rPh sb="0" eb="2">
      <t>カイイン</t>
    </rPh>
    <rPh sb="2" eb="4">
      <t>バンゴウ</t>
    </rPh>
    <phoneticPr fontId="1"/>
  </si>
  <si>
    <r>
      <rPr>
        <sz val="11"/>
        <rFont val="ＭＳ Ｐゴシック"/>
        <family val="3"/>
        <charset val="128"/>
      </rPr>
      <t>名誉会員</t>
    </r>
    <rPh sb="0" eb="2">
      <t>メイヨ</t>
    </rPh>
    <rPh sb="2" eb="4">
      <t>カイイン</t>
    </rPh>
    <phoneticPr fontId="1"/>
  </si>
  <si>
    <r>
      <rPr>
        <sz val="11"/>
        <rFont val="ＭＳ Ｐゴシック"/>
        <family val="2"/>
        <charset val="128"/>
      </rPr>
      <t>電話番号</t>
    </r>
    <rPh sb="0" eb="2">
      <t>デンワ</t>
    </rPh>
    <rPh sb="2" eb="4">
      <t>バンゴウ</t>
    </rPh>
    <phoneticPr fontId="1"/>
  </si>
  <si>
    <r>
      <rPr>
        <sz val="11"/>
        <rFont val="ＭＳ Ｐゴシック"/>
        <family val="2"/>
        <charset val="128"/>
      </rPr>
      <t>送付先</t>
    </r>
    <rPh sb="0" eb="3">
      <t>ソウフサキ</t>
    </rPh>
    <phoneticPr fontId="1"/>
  </si>
  <si>
    <r>
      <rPr>
        <sz val="11"/>
        <rFont val="ＭＳ Ｐゴシック"/>
        <family val="2"/>
        <charset val="128"/>
      </rPr>
      <t>住所</t>
    </r>
    <rPh sb="0" eb="2">
      <t>ジュウショ</t>
    </rPh>
    <phoneticPr fontId="1"/>
  </si>
  <si>
    <r>
      <rPr>
        <sz val="11"/>
        <rFont val="ＭＳ Ｐゴシック"/>
        <family val="2"/>
        <charset val="128"/>
      </rPr>
      <t>郵便番号</t>
    </r>
    <rPh sb="0" eb="2">
      <t>ユウビン</t>
    </rPh>
    <rPh sb="2" eb="4">
      <t>バンゴウ</t>
    </rPh>
    <phoneticPr fontId="1"/>
  </si>
  <si>
    <r>
      <rPr>
        <sz val="11"/>
        <rFont val="ＭＳ Ｐゴシック"/>
        <family val="2"/>
        <charset val="128"/>
      </rPr>
      <t>責任著者の情報</t>
    </r>
    <rPh sb="0" eb="2">
      <t>セキニン</t>
    </rPh>
    <rPh sb="2" eb="4">
      <t>チョシャ</t>
    </rPh>
    <rPh sb="5" eb="7">
      <t>ジョウホウ</t>
    </rPh>
    <phoneticPr fontId="1"/>
  </si>
  <si>
    <r>
      <rPr>
        <sz val="11"/>
        <rFont val="ＭＳ Ｐゴシック"/>
        <family val="2"/>
        <charset val="128"/>
      </rPr>
      <t>責任著者と筆頭著者が等しいか否か</t>
    </r>
    <rPh sb="0" eb="2">
      <t>セキニン</t>
    </rPh>
    <rPh sb="2" eb="4">
      <t>チョシャ</t>
    </rPh>
    <rPh sb="5" eb="7">
      <t>ヒットウ</t>
    </rPh>
    <rPh sb="7" eb="9">
      <t>チョシャ</t>
    </rPh>
    <rPh sb="10" eb="11">
      <t>ヒト</t>
    </rPh>
    <rPh sb="14" eb="15">
      <t>イナ</t>
    </rPh>
    <phoneticPr fontId="1"/>
  </si>
  <si>
    <r>
      <rPr>
        <sz val="11"/>
        <rFont val="ＭＳ Ｐゴシック"/>
        <family val="3"/>
        <charset val="128"/>
      </rPr>
      <t>正会員　</t>
    </r>
    <r>
      <rPr>
        <sz val="11"/>
        <rFont val="Century"/>
        <family val="1"/>
      </rPr>
      <t>regular</t>
    </r>
    <rPh sb="0" eb="3">
      <t>セイカイイン</t>
    </rPh>
    <phoneticPr fontId="1"/>
  </si>
  <si>
    <r>
      <rPr>
        <sz val="11"/>
        <rFont val="ＭＳ Ｐゴシック"/>
        <family val="3"/>
        <charset val="128"/>
      </rPr>
      <t>学生会員</t>
    </r>
    <r>
      <rPr>
        <sz val="11"/>
        <rFont val="Century"/>
        <family val="1"/>
      </rPr>
      <t xml:space="preserve"> student</t>
    </r>
    <rPh sb="0" eb="2">
      <t>ガクセイ</t>
    </rPh>
    <rPh sb="2" eb="4">
      <t>カイイン</t>
    </rPh>
    <phoneticPr fontId="1"/>
  </si>
  <si>
    <r>
      <rPr>
        <sz val="11"/>
        <color theme="1"/>
        <rFont val="ＭＳ Ｐゴシック"/>
        <family val="2"/>
        <charset val="128"/>
      </rPr>
      <t>自宅</t>
    </r>
    <r>
      <rPr>
        <sz val="11"/>
        <color theme="1"/>
        <rFont val="Century"/>
        <family val="1"/>
      </rPr>
      <t xml:space="preserve"> Home</t>
    </r>
    <rPh sb="0" eb="2">
      <t>ジタク</t>
    </rPh>
    <phoneticPr fontId="1"/>
  </si>
  <si>
    <r>
      <rPr>
        <sz val="11"/>
        <color theme="1"/>
        <rFont val="ＭＳ Ｐゴシック"/>
        <family val="2"/>
        <charset val="128"/>
      </rPr>
      <t>所属先</t>
    </r>
    <r>
      <rPr>
        <sz val="11"/>
        <color theme="1"/>
        <rFont val="Century"/>
        <family val="1"/>
      </rPr>
      <t xml:space="preserve"> Office</t>
    </r>
    <rPh sb="0" eb="3">
      <t>ショゾクサキ</t>
    </rPh>
    <phoneticPr fontId="1"/>
  </si>
  <si>
    <r>
      <rPr>
        <sz val="11"/>
        <color theme="1"/>
        <rFont val="ＭＳ Ｐゴシック"/>
        <family val="2"/>
        <charset val="128"/>
      </rPr>
      <t xml:space="preserve">請求書等の送付先（確実に届くよう詳しく）
</t>
    </r>
    <r>
      <rPr>
        <sz val="11"/>
        <color theme="1"/>
        <rFont val="Century"/>
        <family val="1"/>
      </rPr>
      <t>Address</t>
    </r>
    <rPh sb="0" eb="3">
      <t>セイキュウショ</t>
    </rPh>
    <rPh sb="3" eb="4">
      <t>トウ</t>
    </rPh>
    <rPh sb="5" eb="8">
      <t>ソウフサキ</t>
    </rPh>
    <rPh sb="9" eb="11">
      <t>カクジツ</t>
    </rPh>
    <rPh sb="12" eb="13">
      <t>トド</t>
    </rPh>
    <rPh sb="16" eb="17">
      <t>クワ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</si>
</sst>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sz val="9"/>
      <color rgb="FF000000"/>
      <name val="Meiryo UI"/>
      <family val="3"/>
      <charset val="128"/>
    </font>
    <font>
      <u/>
      <sz val="11"/>
      <color theme="10"/>
      <name val="ＭＳ Ｐゴシック"/>
      <family val="2"/>
      <charset val="128"/>
      <scheme val="minor"/>
    </font>
    <font>
      <sz val="11"/>
      <name val="ＭＳ Ｐゴシック"/>
      <family val="2"/>
      <charset val="128"/>
      <scheme val="minor"/>
    </font>
    <font>
      <sz val="9"/>
      <color indexed="81"/>
      <name val="MS P ゴシック"/>
      <family val="3"/>
      <charset val="128"/>
    </font>
    <font>
      <b/>
      <sz val="9"/>
      <color indexed="81"/>
      <name val="MS P ゴシック"/>
      <family val="3"/>
      <charset val="128"/>
    </font>
    <font>
      <sz val="11"/>
      <name val="ＭＳ Ｐゴシック"/>
      <family val="3"/>
      <charset val="128"/>
      <scheme val="minor"/>
    </font>
    <font>
      <sz val="9"/>
      <color theme="1"/>
      <name val="ＭＳ Ｐゴシック"/>
      <family val="2"/>
      <charset val="128"/>
      <scheme val="minor"/>
    </font>
    <font>
      <b/>
      <sz val="9"/>
      <color indexed="81"/>
      <name val="ＭＳ Ｐゴシック"/>
      <family val="3"/>
      <charset val="128"/>
    </font>
    <font>
      <sz val="9"/>
      <color indexed="81"/>
      <name val="ＭＳ Ｐゴシック"/>
      <family val="3"/>
      <charset val="128"/>
    </font>
    <font>
      <sz val="11"/>
      <color theme="1"/>
      <name val="Century"/>
      <family val="1"/>
    </font>
    <font>
      <sz val="11"/>
      <color theme="0"/>
      <name val="Century"/>
      <family val="1"/>
    </font>
    <font>
      <sz val="11"/>
      <color rgb="FFFF0000"/>
      <name val="Century"/>
      <family val="1"/>
    </font>
    <font>
      <sz val="11"/>
      <color theme="1"/>
      <name val="ＭＳ Ｐゴシック"/>
      <family val="2"/>
      <charset val="128"/>
    </font>
    <font>
      <sz val="11"/>
      <name val="Century"/>
      <family val="1"/>
    </font>
    <font>
      <b/>
      <sz val="11"/>
      <name val="Century"/>
      <family val="1"/>
    </font>
    <font>
      <b/>
      <sz val="11"/>
      <name val="ＭＳ Ｐゴシック"/>
      <family val="3"/>
      <charset val="128"/>
    </font>
    <font>
      <b/>
      <sz val="11"/>
      <color theme="1"/>
      <name val="Century"/>
      <family val="1"/>
    </font>
    <font>
      <b/>
      <sz val="11"/>
      <color theme="1"/>
      <name val="ＭＳ Ｐゴシック"/>
      <family val="3"/>
      <charset val="128"/>
    </font>
    <font>
      <b/>
      <sz val="11"/>
      <color rgb="FFFF0000"/>
      <name val="ＭＳ Ｐゴシック"/>
      <family val="3"/>
      <charset val="128"/>
    </font>
    <font>
      <b/>
      <sz val="11"/>
      <color rgb="FFFF0000"/>
      <name val="Century"/>
      <family val="1"/>
    </font>
    <font>
      <sz val="11"/>
      <color theme="1"/>
      <name val="ＭＳ Ｐゴシック"/>
      <family val="3"/>
      <charset val="128"/>
    </font>
    <font>
      <sz val="11"/>
      <name val="ＭＳ Ｐゴシック"/>
      <family val="3"/>
      <charset val="128"/>
    </font>
    <font>
      <sz val="11"/>
      <color rgb="FFFF0000"/>
      <name val="ＭＳ Ｐゴシック"/>
      <family val="2"/>
      <charset val="128"/>
    </font>
    <font>
      <sz val="11"/>
      <name val="ＭＳ Ｐゴシック"/>
      <family val="2"/>
      <charset val="128"/>
    </font>
    <font>
      <sz val="11"/>
      <color theme="1"/>
      <name val="ＭＳ Ｐ明朝"/>
      <family val="1"/>
      <charset val="128"/>
    </font>
    <font>
      <sz val="11"/>
      <name val="ＭＳ Ｐ明朝"/>
      <family val="1"/>
      <charset val="128"/>
    </font>
    <font>
      <sz val="9"/>
      <color theme="1"/>
      <name val="ＭＳ Ｐゴシック"/>
      <family val="3"/>
      <charset val="128"/>
      <scheme val="minor"/>
    </font>
    <font>
      <sz val="11"/>
      <color rgb="FFFF0000"/>
      <name val="ＭＳ Ｐ明朝"/>
      <family val="1"/>
      <charset val="128"/>
    </font>
    <font>
      <b/>
      <sz val="11"/>
      <color rgb="FFFF0000"/>
      <name val="ＭＳ Ｐ明朝"/>
      <family val="1"/>
      <charset val="128"/>
    </font>
    <font>
      <b/>
      <sz val="11"/>
      <name val="ＭＳ Ｐ明朝"/>
      <family val="1"/>
      <charset val="128"/>
    </font>
    <font>
      <u/>
      <sz val="11"/>
      <color theme="10"/>
      <name val="Century"/>
      <family val="1"/>
    </font>
    <font>
      <sz val="11"/>
      <color theme="1"/>
      <name val="Century"/>
      <family val="2"/>
      <charset val="128"/>
    </font>
  </fonts>
  <fills count="10">
    <fill>
      <patternFill patternType="none"/>
    </fill>
    <fill>
      <patternFill patternType="gray125"/>
    </fill>
    <fill>
      <patternFill patternType="solid">
        <fgColor theme="9" tint="0.599963377788628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tint="0.39997558519241921"/>
        <bgColor indexed="64"/>
      </patternFill>
    </fill>
  </fills>
  <borders count="40">
    <border>
      <left/>
      <right/>
      <top/>
      <bottom/>
      <diagonal/>
    </border>
    <border>
      <left/>
      <right/>
      <top style="medium">
        <color theme="9" tint="-0.499984740745262"/>
      </top>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right style="medium">
        <color theme="9" tint="-0.499984740745262"/>
      </right>
      <top style="medium">
        <color theme="9" tint="-0.499984740745262"/>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medium">
        <color theme="9" tint="-0.499984740745262"/>
      </bottom>
      <diagonal/>
    </border>
    <border>
      <left/>
      <right style="medium">
        <color theme="9" tint="-0.499984740745262"/>
      </right>
      <top style="medium">
        <color indexed="64"/>
      </top>
      <bottom style="medium">
        <color theme="9" tint="-0.499984740745262"/>
      </bottom>
      <diagonal/>
    </border>
    <border>
      <left style="medium">
        <color indexed="64"/>
      </left>
      <right/>
      <top/>
      <bottom style="medium">
        <color theme="9" tint="-0.4999847407452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theme="9" tint="0.39997558519241921"/>
      </left>
      <right style="medium">
        <color theme="9" tint="0.39997558519241921"/>
      </right>
      <top style="medium">
        <color theme="9" tint="-0.499984740745262"/>
      </top>
      <bottom/>
      <diagonal/>
    </border>
    <border>
      <left style="medium">
        <color theme="9" tint="0.39997558519241921"/>
      </left>
      <right style="medium">
        <color theme="9" tint="-0.499984740745262"/>
      </right>
      <top style="medium">
        <color theme="9" tint="-0.499984740745262"/>
      </top>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58">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Border="1">
      <alignment vertical="center"/>
    </xf>
    <xf numFmtId="0" fontId="0" fillId="0" borderId="0" xfId="0" applyAlignment="1">
      <alignment horizontal="center" vertical="center"/>
    </xf>
    <xf numFmtId="0" fontId="2" fillId="0" borderId="0" xfId="0" applyFont="1" applyProtection="1">
      <alignment vertical="center"/>
      <protection locked="0"/>
    </xf>
    <xf numFmtId="0" fontId="2" fillId="0" borderId="0" xfId="0" applyFont="1" applyBorder="1" applyProtection="1">
      <alignment vertical="center"/>
      <protection locked="0"/>
    </xf>
    <xf numFmtId="0" fontId="6" fillId="0" borderId="0" xfId="0" applyFont="1" applyBorder="1" applyAlignment="1">
      <alignment vertical="center"/>
    </xf>
    <xf numFmtId="0" fontId="13" fillId="0" borderId="0" xfId="0" applyFont="1">
      <alignment vertical="center"/>
    </xf>
    <xf numFmtId="0" fontId="14" fillId="0" borderId="0" xfId="0" applyFont="1">
      <alignment vertical="center"/>
    </xf>
    <xf numFmtId="0" fontId="15" fillId="0" borderId="0" xfId="0" applyFont="1" applyBorder="1">
      <alignment vertical="center"/>
    </xf>
    <xf numFmtId="0" fontId="15" fillId="0" borderId="0" xfId="0" applyFont="1" applyProtection="1">
      <alignment vertical="center"/>
      <protection locked="0"/>
    </xf>
    <xf numFmtId="0" fontId="13" fillId="0" borderId="0" xfId="0" applyFont="1" applyAlignment="1">
      <alignment vertical="center"/>
    </xf>
    <xf numFmtId="0" fontId="13" fillId="0" borderId="25" xfId="0" applyFont="1" applyBorder="1" applyAlignment="1">
      <alignment vertical="center"/>
    </xf>
    <xf numFmtId="0" fontId="13" fillId="0" borderId="29" xfId="0" applyFont="1" applyBorder="1" applyProtection="1">
      <alignment vertical="center"/>
      <protection locked="0"/>
    </xf>
    <xf numFmtId="0" fontId="15" fillId="0" borderId="0" xfId="0" applyFont="1">
      <alignment vertical="center"/>
    </xf>
    <xf numFmtId="0" fontId="17" fillId="0" borderId="0" xfId="0" applyFont="1">
      <alignment vertical="center"/>
    </xf>
    <xf numFmtId="0" fontId="15" fillId="0" borderId="0" xfId="0" applyFont="1" applyAlignment="1">
      <alignment horizontal="left" vertical="center"/>
    </xf>
    <xf numFmtId="0" fontId="13" fillId="0" borderId="0" xfId="0" applyFont="1" applyProtection="1">
      <alignment vertical="center"/>
      <protection locked="0"/>
    </xf>
    <xf numFmtId="0" fontId="15" fillId="0" borderId="0" xfId="0" applyFont="1" applyBorder="1" applyProtection="1">
      <alignment vertical="center"/>
      <protection locked="0"/>
    </xf>
    <xf numFmtId="49" fontId="13" fillId="0" borderId="1" xfId="0" quotePrefix="1" applyNumberFormat="1" applyFont="1" applyBorder="1" applyAlignment="1">
      <alignment horizontal="right" vertical="center"/>
    </xf>
    <xf numFmtId="0" fontId="20" fillId="0" borderId="1" xfId="0" applyFont="1" applyBorder="1" applyAlignment="1">
      <alignment horizontal="center" vertical="center"/>
    </xf>
    <xf numFmtId="0" fontId="13" fillId="0" borderId="1" xfId="0" applyFont="1" applyBorder="1" applyAlignment="1">
      <alignment horizontal="center" vertical="center"/>
    </xf>
    <xf numFmtId="0" fontId="13" fillId="0" borderId="30" xfId="0" applyFont="1" applyBorder="1" applyAlignment="1" applyProtection="1">
      <alignment horizontal="center" vertical="center"/>
      <protection locked="0"/>
    </xf>
    <xf numFmtId="0" fontId="13" fillId="0" borderId="0" xfId="0" applyFont="1" applyAlignment="1">
      <alignment horizontal="center" vertical="center"/>
    </xf>
    <xf numFmtId="0" fontId="13" fillId="0" borderId="0" xfId="0" applyFont="1" applyBorder="1">
      <alignment vertical="center"/>
    </xf>
    <xf numFmtId="0" fontId="13" fillId="0" borderId="1" xfId="0" quotePrefix="1" applyFont="1" applyBorder="1" applyAlignment="1">
      <alignment horizontal="right" vertical="center"/>
    </xf>
    <xf numFmtId="0" fontId="13" fillId="0" borderId="37" xfId="0" applyFont="1" applyBorder="1" applyAlignment="1" applyProtection="1">
      <alignment horizontal="center" vertical="center"/>
      <protection locked="0"/>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13" fillId="0" borderId="14" xfId="0" applyFont="1" applyBorder="1">
      <alignment vertical="center"/>
    </xf>
    <xf numFmtId="0" fontId="13" fillId="0" borderId="17" xfId="0" applyFont="1" applyBorder="1">
      <alignment vertical="center"/>
    </xf>
    <xf numFmtId="0" fontId="20" fillId="2" borderId="11" xfId="0" applyFont="1" applyFill="1" applyBorder="1" applyAlignment="1">
      <alignment vertical="center"/>
    </xf>
    <xf numFmtId="0" fontId="13" fillId="2" borderId="13" xfId="0" applyFont="1" applyFill="1" applyBorder="1" applyAlignment="1">
      <alignment vertical="center"/>
    </xf>
    <xf numFmtId="0" fontId="13" fillId="0" borderId="4" xfId="0" applyFont="1" applyBorder="1">
      <alignment vertical="center"/>
    </xf>
    <xf numFmtId="0" fontId="15" fillId="0" borderId="0" xfId="0" applyFont="1" applyBorder="1" applyAlignment="1">
      <alignment vertical="center" wrapText="1"/>
    </xf>
    <xf numFmtId="0" fontId="13" fillId="0" borderId="0" xfId="0" applyFont="1" applyFill="1" applyBorder="1">
      <alignment vertical="center"/>
    </xf>
    <xf numFmtId="0" fontId="13" fillId="2" borderId="21" xfId="0" applyFont="1" applyFill="1" applyBorder="1" applyAlignment="1">
      <alignment vertical="center"/>
    </xf>
    <xf numFmtId="0" fontId="13" fillId="2" borderId="23" xfId="0" applyFont="1" applyFill="1" applyBorder="1" applyAlignment="1">
      <alignment vertical="center"/>
    </xf>
    <xf numFmtId="0" fontId="13" fillId="0" borderId="3" xfId="0" applyFont="1" applyBorder="1">
      <alignment vertical="center"/>
    </xf>
    <xf numFmtId="0" fontId="15" fillId="0" borderId="0" xfId="0" applyFont="1" applyBorder="1" applyAlignment="1">
      <alignment vertical="center"/>
    </xf>
    <xf numFmtId="0" fontId="13" fillId="0" borderId="0" xfId="0" applyFont="1" applyBorder="1" applyAlignment="1">
      <alignment vertical="center"/>
    </xf>
    <xf numFmtId="0" fontId="15" fillId="0" borderId="0" xfId="0" applyFont="1" applyBorder="1" applyAlignment="1" applyProtection="1">
      <alignment vertical="center"/>
      <protection locked="0"/>
    </xf>
    <xf numFmtId="0" fontId="17" fillId="0" borderId="0" xfId="0" applyFont="1" applyBorder="1" applyAlignment="1">
      <alignment vertical="center"/>
    </xf>
    <xf numFmtId="0" fontId="13" fillId="0" borderId="0" xfId="0" applyFont="1" applyAlignment="1">
      <alignment vertical="top" wrapText="1"/>
    </xf>
    <xf numFmtId="49" fontId="16" fillId="0" borderId="34" xfId="0" applyNumberFormat="1" applyFont="1" applyBorder="1" applyAlignment="1" applyProtection="1">
      <alignment horizontal="center" vertical="center"/>
      <protection locked="0"/>
    </xf>
    <xf numFmtId="0" fontId="0" fillId="0" borderId="0" xfId="0" applyFont="1">
      <alignment vertical="center"/>
    </xf>
    <xf numFmtId="0" fontId="13" fillId="0" borderId="14" xfId="0" applyFont="1" applyBorder="1" applyAlignment="1">
      <alignment vertical="center" wrapText="1"/>
    </xf>
    <xf numFmtId="0" fontId="13" fillId="3" borderId="8" xfId="0" applyFont="1" applyFill="1" applyBorder="1" applyAlignment="1">
      <alignment vertical="center" wrapText="1"/>
    </xf>
    <xf numFmtId="0" fontId="0" fillId="0" borderId="0" xfId="0" applyFont="1" applyAlignment="1">
      <alignment vertical="center" wrapText="1"/>
    </xf>
    <xf numFmtId="0" fontId="0" fillId="0" borderId="0" xfId="0" applyFont="1" applyBorder="1" applyAlignment="1">
      <alignment vertical="center"/>
    </xf>
    <xf numFmtId="0" fontId="0" fillId="0" borderId="0" xfId="0" applyFont="1" applyBorder="1" applyAlignment="1">
      <alignment horizontal="center" vertical="center"/>
    </xf>
    <xf numFmtId="0" fontId="0" fillId="0" borderId="0" xfId="0" applyAlignment="1">
      <alignment horizontal="left" vertical="center"/>
    </xf>
    <xf numFmtId="49" fontId="28" fillId="0" borderId="33" xfId="0" applyNumberFormat="1" applyFont="1" applyBorder="1" applyAlignment="1" applyProtection="1">
      <alignment horizontal="center" vertical="center"/>
      <protection locked="0"/>
    </xf>
    <xf numFmtId="0" fontId="28" fillId="0" borderId="33" xfId="0" applyFont="1" applyBorder="1" applyAlignment="1" applyProtection="1">
      <alignment horizontal="center" vertical="center"/>
      <protection locked="0"/>
    </xf>
    <xf numFmtId="0" fontId="28" fillId="0" borderId="34" xfId="0" applyFont="1" applyBorder="1" applyAlignment="1" applyProtection="1">
      <alignment horizontal="center" vertical="center"/>
      <protection locked="0"/>
    </xf>
    <xf numFmtId="0" fontId="30" fillId="3" borderId="0" xfId="0" applyFont="1" applyFill="1">
      <alignment vertical="center"/>
    </xf>
    <xf numFmtId="0" fontId="30" fillId="0" borderId="0" xfId="0" applyFont="1">
      <alignment vertical="center"/>
    </xf>
    <xf numFmtId="0" fontId="30" fillId="5" borderId="0" xfId="0" applyFont="1" applyFill="1" applyAlignment="1">
      <alignment horizontal="center" vertical="center"/>
    </xf>
    <xf numFmtId="0" fontId="30" fillId="7" borderId="0" xfId="0" applyFont="1" applyFill="1" applyAlignment="1">
      <alignment horizontal="center" vertical="center"/>
    </xf>
    <xf numFmtId="0" fontId="30" fillId="7" borderId="0" xfId="0" applyFont="1" applyFill="1">
      <alignment vertical="center"/>
    </xf>
    <xf numFmtId="0" fontId="2" fillId="0" borderId="0" xfId="0" applyFont="1" applyBorder="1" applyAlignment="1" applyProtection="1">
      <alignment horizontal="left" vertical="center"/>
      <protection locked="0"/>
    </xf>
    <xf numFmtId="49" fontId="2" fillId="0" borderId="0" xfId="0" applyNumberFormat="1" applyFont="1" applyBorder="1" applyAlignment="1" applyProtection="1">
      <alignment horizontal="left" vertical="center"/>
      <protection locked="0"/>
    </xf>
    <xf numFmtId="0" fontId="6" fillId="0" borderId="0" xfId="0" applyFont="1" applyProtection="1">
      <alignment vertical="center"/>
      <protection locked="0"/>
    </xf>
    <xf numFmtId="0" fontId="9" fillId="0" borderId="0" xfId="0" applyFont="1" applyBorder="1" applyProtection="1">
      <alignment vertical="center"/>
      <protection locked="0"/>
    </xf>
    <xf numFmtId="0" fontId="2" fillId="8" borderId="0" xfId="0" applyFont="1" applyFill="1" applyBorder="1" applyProtection="1">
      <alignment vertical="center"/>
      <protection locked="0"/>
    </xf>
    <xf numFmtId="0" fontId="2" fillId="8" borderId="0" xfId="0" applyFont="1" applyFill="1" applyProtection="1">
      <alignment vertical="center"/>
      <protection locked="0"/>
    </xf>
    <xf numFmtId="0" fontId="17" fillId="0" borderId="18" xfId="0" applyFont="1" applyFill="1" applyBorder="1" applyAlignment="1" applyProtection="1">
      <alignment horizontal="center" vertical="center"/>
      <protection locked="0"/>
    </xf>
    <xf numFmtId="0" fontId="15" fillId="0" borderId="0" xfId="0" applyFont="1" applyBorder="1" applyAlignment="1">
      <alignment horizontal="left" vertical="center"/>
    </xf>
    <xf numFmtId="0" fontId="31" fillId="0" borderId="0" xfId="0" applyFont="1" applyBorder="1">
      <alignment vertical="center"/>
    </xf>
    <xf numFmtId="0" fontId="31" fillId="0" borderId="0" xfId="0" applyFont="1" applyAlignment="1">
      <alignment horizontal="left" vertical="center"/>
    </xf>
    <xf numFmtId="0" fontId="33" fillId="0" borderId="0" xfId="0" applyFont="1" applyAlignment="1">
      <alignment horizontal="left" vertical="center"/>
    </xf>
    <xf numFmtId="0" fontId="32" fillId="0" borderId="8" xfId="0" applyFont="1" applyFill="1" applyBorder="1" applyAlignment="1" applyProtection="1">
      <alignment horizontal="center" vertical="center"/>
      <protection locked="0"/>
    </xf>
    <xf numFmtId="0" fontId="32" fillId="0" borderId="0" xfId="0" applyFont="1" applyBorder="1">
      <alignment vertical="center"/>
    </xf>
    <xf numFmtId="0" fontId="0" fillId="0" borderId="0" xfId="0" applyBorder="1" applyAlignment="1">
      <alignment horizontal="left" vertical="center"/>
    </xf>
    <xf numFmtId="0" fontId="31" fillId="0" borderId="0" xfId="0" applyFont="1">
      <alignment vertical="center"/>
    </xf>
    <xf numFmtId="0" fontId="27" fillId="0" borderId="0" xfId="0" applyFont="1" applyBorder="1" applyAlignment="1">
      <alignment vertical="center"/>
    </xf>
    <xf numFmtId="0" fontId="16" fillId="0" borderId="0" xfId="0" applyFont="1">
      <alignment vertical="center"/>
    </xf>
    <xf numFmtId="0" fontId="18" fillId="4" borderId="6" xfId="0" applyFont="1" applyFill="1" applyBorder="1" applyAlignment="1">
      <alignment horizontal="left" vertical="center"/>
    </xf>
    <xf numFmtId="0" fontId="0" fillId="4" borderId="7" xfId="0" applyFont="1" applyFill="1" applyBorder="1">
      <alignment vertical="center"/>
    </xf>
    <xf numFmtId="0" fontId="30" fillId="6" borderId="0" xfId="0" applyFont="1" applyFill="1" applyAlignment="1">
      <alignment horizontal="center" vertical="center"/>
    </xf>
    <xf numFmtId="0" fontId="30" fillId="9" borderId="0" xfId="0" applyFont="1" applyFill="1" applyAlignment="1">
      <alignment vertical="center"/>
    </xf>
    <xf numFmtId="0" fontId="17" fillId="0" borderId="8" xfId="0" applyFont="1" applyFill="1" applyBorder="1" applyAlignment="1" applyProtection="1">
      <alignment horizontal="center" vertical="center"/>
      <protection locked="0"/>
    </xf>
    <xf numFmtId="0" fontId="13" fillId="0" borderId="0" xfId="0" applyFont="1" applyAlignment="1">
      <alignment vertical="top" wrapText="1"/>
    </xf>
    <xf numFmtId="0" fontId="13" fillId="0" borderId="1" xfId="0" applyFont="1" applyBorder="1" applyAlignment="1">
      <alignment horizontal="center" vertical="center"/>
    </xf>
    <xf numFmtId="0" fontId="15" fillId="0" borderId="0" xfId="0" applyFont="1" applyAlignment="1">
      <alignment horizontal="left" vertical="center"/>
    </xf>
    <xf numFmtId="0" fontId="28" fillId="0" borderId="0" xfId="0" applyFont="1">
      <alignment vertical="center"/>
    </xf>
    <xf numFmtId="0" fontId="16" fillId="0" borderId="22" xfId="0" applyFont="1" applyBorder="1" applyAlignment="1" applyProtection="1">
      <alignment horizontal="center" vertical="center" wrapText="1"/>
      <protection locked="0"/>
    </xf>
    <xf numFmtId="0" fontId="16" fillId="0" borderId="21" xfId="0" applyFont="1" applyBorder="1" applyAlignment="1" applyProtection="1">
      <alignment horizontal="center" vertical="center" wrapText="1"/>
      <protection locked="0"/>
    </xf>
    <xf numFmtId="0" fontId="17" fillId="0" borderId="0" xfId="0" applyFont="1" applyProtection="1">
      <alignment vertical="center"/>
      <protection locked="0"/>
    </xf>
    <xf numFmtId="0" fontId="17" fillId="0" borderId="0" xfId="0" applyFont="1" applyBorder="1" applyProtection="1">
      <alignment vertical="center"/>
      <protection locked="0"/>
    </xf>
    <xf numFmtId="0" fontId="13" fillId="0" borderId="0" xfId="0" applyFont="1" applyProtection="1">
      <alignment vertical="center"/>
    </xf>
    <xf numFmtId="0" fontId="14" fillId="0" borderId="0" xfId="0" applyFont="1" applyProtection="1">
      <alignment vertical="center"/>
    </xf>
    <xf numFmtId="0" fontId="15" fillId="0" borderId="0" xfId="0" applyFont="1" applyBorder="1" applyProtection="1">
      <alignment vertical="center"/>
    </xf>
    <xf numFmtId="0" fontId="15" fillId="0" borderId="0" xfId="0" applyFont="1" applyProtection="1">
      <alignment vertical="center"/>
    </xf>
    <xf numFmtId="0" fontId="2" fillId="8" borderId="0" xfId="0" applyFont="1" applyFill="1" applyBorder="1" applyProtection="1">
      <alignment vertical="center"/>
    </xf>
    <xf numFmtId="0" fontId="2" fillId="8" borderId="0" xfId="0" applyFont="1" applyFill="1" applyProtection="1">
      <alignment vertical="center"/>
    </xf>
    <xf numFmtId="0" fontId="2" fillId="0" borderId="0" xfId="0" applyFont="1" applyProtection="1">
      <alignment vertical="center"/>
    </xf>
    <xf numFmtId="0" fontId="0" fillId="0" borderId="0" xfId="0" applyFont="1" applyProtection="1">
      <alignment vertical="center"/>
    </xf>
    <xf numFmtId="0" fontId="2" fillId="0" borderId="0" xfId="0" applyFont="1" applyBorder="1" applyAlignment="1" applyProtection="1">
      <alignment horizontal="left" vertical="center"/>
    </xf>
    <xf numFmtId="0" fontId="6" fillId="0" borderId="0" xfId="0" applyFont="1" applyProtection="1">
      <alignment vertical="center"/>
    </xf>
    <xf numFmtId="0" fontId="13" fillId="0" borderId="0" xfId="0" applyFont="1" applyAlignment="1" applyProtection="1">
      <alignment vertical="center"/>
    </xf>
    <xf numFmtId="0" fontId="13" fillId="0" borderId="25" xfId="0" applyFont="1" applyBorder="1" applyAlignment="1" applyProtection="1">
      <alignment vertical="center"/>
    </xf>
    <xf numFmtId="0" fontId="13" fillId="0" borderId="29" xfId="0" applyFont="1" applyBorder="1" applyProtection="1">
      <alignment vertical="center"/>
    </xf>
    <xf numFmtId="0" fontId="17" fillId="0" borderId="0" xfId="0" applyFont="1" applyProtection="1">
      <alignment vertical="center"/>
    </xf>
    <xf numFmtId="0" fontId="15" fillId="0" borderId="0" xfId="0" applyFont="1" applyAlignment="1" applyProtection="1">
      <alignment horizontal="left" vertical="center"/>
    </xf>
    <xf numFmtId="0" fontId="31" fillId="0" borderId="0" xfId="0" applyFont="1" applyAlignment="1" applyProtection="1">
      <alignment horizontal="left" vertical="center"/>
    </xf>
    <xf numFmtId="0" fontId="33" fillId="0" borderId="0" xfId="0" applyFont="1" applyAlignment="1" applyProtection="1">
      <alignment horizontal="left" vertical="center"/>
    </xf>
    <xf numFmtId="0" fontId="0" fillId="0" borderId="0" xfId="0" applyBorder="1" applyAlignment="1" applyProtection="1">
      <alignment horizontal="left" vertical="center"/>
    </xf>
    <xf numFmtId="0" fontId="18" fillId="4" borderId="6" xfId="0" applyFont="1" applyFill="1" applyBorder="1" applyAlignment="1" applyProtection="1">
      <alignment horizontal="left" vertical="center"/>
    </xf>
    <xf numFmtId="0" fontId="0" fillId="4" borderId="7" xfId="0" applyFont="1" applyFill="1" applyBorder="1" applyProtection="1">
      <alignment vertical="center"/>
    </xf>
    <xf numFmtId="0" fontId="15" fillId="0" borderId="0" xfId="0" applyFont="1" applyBorder="1" applyAlignment="1" applyProtection="1">
      <alignment horizontal="left" vertical="center"/>
    </xf>
    <xf numFmtId="0" fontId="9" fillId="0" borderId="0" xfId="0" applyFont="1" applyBorder="1" applyProtection="1">
      <alignment vertical="center"/>
    </xf>
    <xf numFmtId="49" fontId="13" fillId="0" borderId="1" xfId="0" quotePrefix="1" applyNumberFormat="1" applyFont="1" applyBorder="1" applyAlignment="1" applyProtection="1">
      <alignment horizontal="right" vertical="center"/>
    </xf>
    <xf numFmtId="0" fontId="20" fillId="0" borderId="1" xfId="0" applyFont="1" applyBorder="1" applyAlignment="1" applyProtection="1">
      <alignment horizontal="center" vertical="center"/>
    </xf>
    <xf numFmtId="49" fontId="13" fillId="0" borderId="33" xfId="0" applyNumberFormat="1" applyFont="1" applyBorder="1" applyAlignment="1" applyProtection="1">
      <alignment horizontal="center" vertical="center"/>
    </xf>
    <xf numFmtId="0" fontId="13" fillId="0" borderId="1" xfId="0" applyFont="1" applyBorder="1" applyAlignment="1" applyProtection="1">
      <alignment horizontal="center" vertical="center"/>
    </xf>
    <xf numFmtId="49" fontId="13" fillId="0" borderId="34" xfId="0" applyNumberFormat="1" applyFont="1" applyBorder="1" applyAlignment="1" applyProtection="1">
      <alignment horizontal="center" vertical="center"/>
    </xf>
    <xf numFmtId="49" fontId="2" fillId="0" borderId="0" xfId="0" applyNumberFormat="1" applyFont="1" applyBorder="1" applyAlignment="1" applyProtection="1">
      <alignment horizontal="left" vertical="center"/>
    </xf>
    <xf numFmtId="0" fontId="13" fillId="0" borderId="30" xfId="0" applyFont="1" applyBorder="1" applyAlignment="1" applyProtection="1">
      <alignment horizontal="center" vertical="center"/>
    </xf>
    <xf numFmtId="0" fontId="16" fillId="0" borderId="22" xfId="0" applyFont="1" applyBorder="1" applyAlignment="1" applyProtection="1">
      <alignment horizontal="center" vertical="center" wrapText="1"/>
    </xf>
    <xf numFmtId="0" fontId="13" fillId="0" borderId="0" xfId="0" applyFont="1" applyAlignment="1" applyProtection="1">
      <alignment horizontal="center" vertical="center"/>
    </xf>
    <xf numFmtId="0" fontId="13" fillId="0" borderId="0" xfId="0" applyFont="1" applyBorder="1" applyProtection="1">
      <alignment vertical="center"/>
    </xf>
    <xf numFmtId="0" fontId="31" fillId="0" borderId="0" xfId="0" applyFont="1" applyBorder="1" applyProtection="1">
      <alignment vertical="center"/>
    </xf>
    <xf numFmtId="0" fontId="13" fillId="0" borderId="1" xfId="0" quotePrefix="1" applyFont="1" applyBorder="1" applyAlignment="1" applyProtection="1">
      <alignment horizontal="right" vertical="center"/>
    </xf>
    <xf numFmtId="0" fontId="28" fillId="0" borderId="33" xfId="0" applyFont="1" applyBorder="1" applyAlignment="1" applyProtection="1">
      <alignment horizontal="center" vertical="center"/>
    </xf>
    <xf numFmtId="0" fontId="28" fillId="0" borderId="34" xfId="0" applyFont="1" applyBorder="1" applyAlignment="1" applyProtection="1">
      <alignment horizontal="center" vertical="center"/>
    </xf>
    <xf numFmtId="0" fontId="13" fillId="0" borderId="37" xfId="0" applyFont="1" applyBorder="1" applyAlignment="1" applyProtection="1">
      <alignment horizontal="center" vertical="center"/>
    </xf>
    <xf numFmtId="0" fontId="16" fillId="0" borderId="21" xfId="0" applyFont="1" applyBorder="1" applyAlignment="1" applyProtection="1">
      <alignment horizontal="center" vertical="center" wrapText="1"/>
    </xf>
    <xf numFmtId="0" fontId="13" fillId="0" borderId="0" xfId="0" applyFont="1" applyBorder="1" applyAlignment="1" applyProtection="1">
      <alignment horizontal="center" vertical="center"/>
    </xf>
    <xf numFmtId="0" fontId="32" fillId="0" borderId="0" xfId="0" applyFont="1" applyBorder="1" applyProtection="1">
      <alignment vertical="center"/>
    </xf>
    <xf numFmtId="0" fontId="13" fillId="0" borderId="0" xfId="0" applyFont="1" applyFill="1" applyBorder="1" applyAlignment="1" applyProtection="1">
      <alignment horizontal="center" vertical="center"/>
    </xf>
    <xf numFmtId="0" fontId="13" fillId="0" borderId="14" xfId="0" applyFont="1" applyBorder="1" applyAlignment="1" applyProtection="1">
      <alignment vertical="center" wrapText="1"/>
    </xf>
    <xf numFmtId="0" fontId="13" fillId="3" borderId="8" xfId="0" applyFont="1" applyFill="1" applyBorder="1" applyAlignment="1" applyProtection="1">
      <alignment vertical="center" wrapText="1"/>
    </xf>
    <xf numFmtId="0" fontId="13" fillId="0" borderId="14" xfId="0" applyFont="1" applyBorder="1" applyProtection="1">
      <alignment vertical="center"/>
    </xf>
    <xf numFmtId="0" fontId="17" fillId="0" borderId="8" xfId="0" applyFont="1" applyFill="1" applyBorder="1" applyAlignment="1" applyProtection="1">
      <alignment horizontal="center" vertical="center"/>
    </xf>
    <xf numFmtId="0" fontId="31" fillId="0" borderId="0" xfId="0" applyFont="1" applyProtection="1">
      <alignment vertical="center"/>
    </xf>
    <xf numFmtId="0" fontId="32" fillId="0" borderId="8" xfId="0" applyFont="1" applyFill="1" applyBorder="1" applyAlignment="1" applyProtection="1">
      <alignment horizontal="center" vertical="center"/>
    </xf>
    <xf numFmtId="0" fontId="13" fillId="0" borderId="17" xfId="0" applyFont="1" applyBorder="1" applyProtection="1">
      <alignment vertical="center"/>
    </xf>
    <xf numFmtId="0" fontId="17" fillId="0" borderId="18"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13" fillId="2" borderId="13" xfId="0" applyFont="1" applyFill="1" applyBorder="1" applyAlignment="1" applyProtection="1">
      <alignment vertical="center"/>
    </xf>
    <xf numFmtId="0" fontId="13" fillId="0" borderId="4" xfId="0" applyFont="1" applyBorder="1" applyProtection="1">
      <alignment vertical="center"/>
    </xf>
    <xf numFmtId="0" fontId="15" fillId="0" borderId="0" xfId="0" applyFont="1" applyBorder="1" applyAlignment="1" applyProtection="1">
      <alignment vertical="center" wrapText="1"/>
    </xf>
    <xf numFmtId="0" fontId="13" fillId="0" borderId="0" xfId="0" applyFont="1" applyFill="1" applyBorder="1" applyProtection="1">
      <alignment vertical="center"/>
    </xf>
    <xf numFmtId="0" fontId="13" fillId="2" borderId="21" xfId="0" applyFont="1" applyFill="1" applyBorder="1" applyAlignment="1" applyProtection="1">
      <alignment vertical="center"/>
    </xf>
    <xf numFmtId="0" fontId="13" fillId="2" borderId="23" xfId="0" applyFont="1" applyFill="1" applyBorder="1" applyAlignment="1" applyProtection="1">
      <alignment vertical="center"/>
    </xf>
    <xf numFmtId="0" fontId="13" fillId="0" borderId="3" xfId="0" applyFont="1" applyBorder="1" applyProtection="1">
      <alignment vertical="center"/>
    </xf>
    <xf numFmtId="0" fontId="15" fillId="0" borderId="0" xfId="0" applyFont="1" applyBorder="1" applyAlignment="1" applyProtection="1">
      <alignment vertical="center"/>
    </xf>
    <xf numFmtId="0" fontId="13" fillId="0" borderId="0" xfId="0" applyFont="1" applyBorder="1" applyAlignment="1" applyProtection="1">
      <alignment vertical="center"/>
    </xf>
    <xf numFmtId="0" fontId="28" fillId="0" borderId="0" xfId="0" applyFont="1" applyProtection="1">
      <alignment vertical="center"/>
    </xf>
    <xf numFmtId="0" fontId="16" fillId="0" borderId="0" xfId="0" applyFont="1" applyProtection="1">
      <alignment vertical="center"/>
    </xf>
    <xf numFmtId="0" fontId="27" fillId="0" borderId="0" xfId="0" applyFont="1" applyBorder="1" applyAlignment="1" applyProtection="1">
      <alignment vertical="center"/>
    </xf>
    <xf numFmtId="0" fontId="17" fillId="0" borderId="0" xfId="0" applyFont="1" applyBorder="1" applyAlignment="1" applyProtection="1">
      <alignment vertical="center"/>
    </xf>
    <xf numFmtId="0" fontId="13" fillId="0" borderId="0" xfId="0" applyFont="1" applyAlignment="1" applyProtection="1">
      <alignment vertical="top" wrapText="1"/>
    </xf>
    <xf numFmtId="0" fontId="2" fillId="0" borderId="0" xfId="0" applyFont="1" applyBorder="1" applyProtection="1">
      <alignment vertical="center"/>
    </xf>
    <xf numFmtId="0" fontId="0" fillId="0" borderId="0" xfId="0" applyFont="1" applyAlignment="1" applyProtection="1">
      <alignment vertical="center" wrapText="1"/>
    </xf>
    <xf numFmtId="0" fontId="3" fillId="0" borderId="0" xfId="0" applyFont="1" applyProtection="1">
      <alignment vertical="center"/>
    </xf>
    <xf numFmtId="0" fontId="6" fillId="0" borderId="0" xfId="0" applyFont="1" applyBorder="1" applyAlignment="1" applyProtection="1">
      <alignment vertical="center"/>
    </xf>
    <xf numFmtId="0" fontId="0" fillId="0" borderId="0" xfId="0" applyFont="1" applyBorder="1" applyAlignment="1" applyProtection="1">
      <alignment vertical="center"/>
    </xf>
    <xf numFmtId="0" fontId="0" fillId="0" borderId="0" xfId="0" applyFont="1" applyBorder="1" applyAlignment="1" applyProtection="1">
      <alignment horizontal="center" vertical="center"/>
    </xf>
    <xf numFmtId="49" fontId="13" fillId="0" borderId="1" xfId="0" quotePrefix="1" applyNumberFormat="1" applyFont="1" applyBorder="1" applyAlignment="1" applyProtection="1">
      <alignment horizontal="right" vertical="center"/>
      <protection locked="0"/>
    </xf>
    <xf numFmtId="0" fontId="13" fillId="0" borderId="1" xfId="0" quotePrefix="1" applyFont="1" applyBorder="1" applyAlignment="1" applyProtection="1">
      <alignment horizontal="right" vertical="center"/>
      <protection locked="0"/>
    </xf>
    <xf numFmtId="0" fontId="13" fillId="0" borderId="0" xfId="0" applyFont="1" applyAlignment="1" applyProtection="1">
      <alignment vertical="center"/>
      <protection locked="0"/>
    </xf>
    <xf numFmtId="0" fontId="20" fillId="0" borderId="0" xfId="0" applyFont="1" applyAlignment="1" applyProtection="1">
      <alignment horizontal="center" vertical="center" wrapText="1"/>
    </xf>
    <xf numFmtId="0" fontId="25" fillId="0" borderId="9" xfId="0" applyFont="1" applyFill="1" applyBorder="1" applyAlignment="1" applyProtection="1">
      <alignment horizontal="center" vertical="center"/>
      <protection locked="0"/>
    </xf>
    <xf numFmtId="0" fontId="17" fillId="0" borderId="9" xfId="0" applyFont="1" applyFill="1" applyBorder="1" applyAlignment="1" applyProtection="1">
      <alignment horizontal="center" vertical="center"/>
      <protection locked="0"/>
    </xf>
    <xf numFmtId="0" fontId="17" fillId="0" borderId="16" xfId="0" applyFont="1" applyFill="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5" fillId="0" borderId="0" xfId="0" applyFont="1" applyAlignment="1" applyProtection="1">
      <alignment horizontal="left" vertical="center"/>
    </xf>
    <xf numFmtId="0" fontId="5" fillId="0" borderId="6" xfId="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3" fillId="3" borderId="10"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24" xfId="0" applyFont="1" applyFill="1" applyBorder="1" applyAlignment="1">
      <alignment horizontal="center" vertical="center" wrapText="1"/>
    </xf>
    <xf numFmtId="0" fontId="13" fillId="0" borderId="25" xfId="0" applyFont="1" applyBorder="1" applyAlignment="1">
      <alignment horizontal="center" vertical="center"/>
    </xf>
    <xf numFmtId="0" fontId="13" fillId="0" borderId="21" xfId="0" applyFont="1" applyBorder="1" applyAlignment="1">
      <alignment vertical="center"/>
    </xf>
    <xf numFmtId="0" fontId="13" fillId="0" borderId="23" xfId="0" applyFont="1" applyBorder="1" applyAlignment="1">
      <alignment vertical="center"/>
    </xf>
    <xf numFmtId="0" fontId="20" fillId="2" borderId="5" xfId="0" applyFont="1" applyFill="1" applyBorder="1" applyAlignment="1">
      <alignment horizontal="left" vertical="center" wrapText="1"/>
    </xf>
    <xf numFmtId="0" fontId="20" fillId="2" borderId="6" xfId="0" applyFont="1" applyFill="1" applyBorder="1" applyAlignment="1">
      <alignment horizontal="left" vertical="center"/>
    </xf>
    <xf numFmtId="0" fontId="20" fillId="2" borderId="7" xfId="0" applyFont="1" applyFill="1" applyBorder="1" applyAlignment="1">
      <alignment horizontal="left" vertical="center"/>
    </xf>
    <xf numFmtId="0" fontId="13" fillId="3" borderId="11" xfId="0" applyFont="1" applyFill="1" applyBorder="1" applyAlignment="1">
      <alignment horizontal="center" vertical="center"/>
    </xf>
    <xf numFmtId="0" fontId="13" fillId="3" borderId="13" xfId="0" applyFont="1" applyFill="1" applyBorder="1" applyAlignment="1">
      <alignment horizontal="center" vertical="center"/>
    </xf>
    <xf numFmtId="0" fontId="13" fillId="0" borderId="26" xfId="0" applyFont="1" applyFill="1" applyBorder="1" applyAlignment="1" applyProtection="1">
      <alignment horizontal="center" vertical="center"/>
      <protection locked="0"/>
    </xf>
    <xf numFmtId="0" fontId="13" fillId="0" borderId="27" xfId="0" applyFont="1" applyFill="1" applyBorder="1" applyAlignment="1" applyProtection="1">
      <alignment horizontal="center" vertical="center"/>
      <protection locked="0"/>
    </xf>
    <xf numFmtId="0" fontId="13" fillId="3" borderId="24" xfId="0" applyFont="1" applyFill="1" applyBorder="1" applyAlignment="1">
      <alignment horizontal="center" vertical="center"/>
    </xf>
    <xf numFmtId="0" fontId="13" fillId="3" borderId="25" xfId="0" applyFont="1" applyFill="1" applyBorder="1" applyAlignment="1">
      <alignment horizontal="center" vertical="center"/>
    </xf>
    <xf numFmtId="0" fontId="17" fillId="0" borderId="0" xfId="0" applyFont="1" applyFill="1" applyBorder="1" applyAlignment="1">
      <alignment horizontal="center" vertical="center" wrapText="1"/>
    </xf>
    <xf numFmtId="0" fontId="17" fillId="0" borderId="0" xfId="0" applyFont="1" applyBorder="1" applyAlignment="1">
      <alignment vertical="center" wrapText="1"/>
    </xf>
    <xf numFmtId="0" fontId="13" fillId="0" borderId="0" xfId="0" applyFont="1" applyAlignment="1">
      <alignment vertical="center" wrapText="1"/>
    </xf>
    <xf numFmtId="0" fontId="0" fillId="0" borderId="0" xfId="0" applyAlignment="1">
      <alignment vertical="center" wrapText="1"/>
    </xf>
    <xf numFmtId="0" fontId="17" fillId="0" borderId="0" xfId="0" applyFont="1" applyFill="1" applyBorder="1" applyAlignment="1" applyProtection="1">
      <alignment horizontal="center" vertical="center" wrapText="1"/>
      <protection locked="0"/>
    </xf>
    <xf numFmtId="0" fontId="0" fillId="0" borderId="5"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25" fillId="0" borderId="8" xfId="0" applyFont="1" applyFill="1" applyBorder="1" applyAlignment="1" applyProtection="1">
      <alignment horizontal="center" vertical="center"/>
      <protection locked="0"/>
    </xf>
    <xf numFmtId="0" fontId="17" fillId="0" borderId="8" xfId="0" applyFont="1" applyFill="1" applyBorder="1" applyAlignment="1" applyProtection="1">
      <alignment horizontal="center" vertical="center"/>
      <protection locked="0"/>
    </xf>
    <xf numFmtId="0" fontId="16" fillId="0" borderId="22" xfId="0" applyFont="1" applyBorder="1" applyAlignment="1" applyProtection="1">
      <alignment horizontal="center" vertical="center"/>
      <protection locked="0"/>
    </xf>
    <xf numFmtId="0" fontId="13" fillId="0" borderId="22" xfId="0" applyFont="1" applyBorder="1" applyAlignment="1" applyProtection="1">
      <alignment horizontal="center" vertical="center"/>
      <protection locked="0"/>
    </xf>
    <xf numFmtId="0" fontId="13" fillId="0" borderId="23" xfId="0" applyFont="1" applyBorder="1" applyAlignment="1" applyProtection="1">
      <alignment horizontal="center" vertical="center"/>
      <protection locked="0"/>
    </xf>
    <xf numFmtId="0" fontId="17" fillId="3" borderId="30" xfId="0" applyFont="1" applyFill="1" applyBorder="1" applyAlignment="1">
      <alignment horizontal="center" vertical="center"/>
    </xf>
    <xf numFmtId="0" fontId="17" fillId="3" borderId="32" xfId="0" applyFont="1" applyFill="1" applyBorder="1" applyAlignment="1">
      <alignment horizontal="center" vertical="center"/>
    </xf>
    <xf numFmtId="0" fontId="13" fillId="0" borderId="36" xfId="0" applyFont="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13" fillId="0" borderId="21" xfId="0" applyFont="1" applyBorder="1" applyAlignment="1">
      <alignment horizontal="center" vertical="center"/>
    </xf>
    <xf numFmtId="0" fontId="13" fillId="0" borderId="23" xfId="0" applyFont="1" applyBorder="1" applyAlignment="1">
      <alignment horizontal="center" vertical="center"/>
    </xf>
    <xf numFmtId="0" fontId="16" fillId="0" borderId="11"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21" xfId="0" applyFont="1" applyBorder="1" applyAlignment="1" applyProtection="1">
      <alignment horizontal="center" vertical="center"/>
      <protection locked="0"/>
    </xf>
    <xf numFmtId="0" fontId="16" fillId="0" borderId="39" xfId="0" applyFont="1" applyBorder="1" applyAlignment="1" applyProtection="1">
      <alignment horizontal="left" vertical="center"/>
      <protection locked="0"/>
    </xf>
    <xf numFmtId="0" fontId="13" fillId="0" borderId="19" xfId="0"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0" fontId="28" fillId="0" borderId="38" xfId="0"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0" fontId="13" fillId="0" borderId="32" xfId="0" applyFont="1" applyBorder="1" applyAlignment="1" applyProtection="1">
      <alignment horizontal="left" vertical="center"/>
      <protection locked="0"/>
    </xf>
    <xf numFmtId="0" fontId="13" fillId="0" borderId="35" xfId="0" applyFont="1" applyBorder="1" applyAlignment="1" applyProtection="1">
      <alignment vertical="center"/>
      <protection locked="0"/>
    </xf>
    <xf numFmtId="0" fontId="13" fillId="0" borderId="9" xfId="0" applyFont="1" applyBorder="1" applyAlignment="1" applyProtection="1">
      <alignment vertical="center"/>
      <protection locked="0"/>
    </xf>
    <xf numFmtId="0" fontId="13" fillId="0" borderId="10" xfId="0" applyFont="1" applyBorder="1" applyAlignment="1" applyProtection="1">
      <alignment vertical="center"/>
      <protection locked="0"/>
    </xf>
    <xf numFmtId="0" fontId="13" fillId="0" borderId="24" xfId="0" applyFont="1" applyBorder="1" applyAlignment="1" applyProtection="1">
      <alignment horizontal="center" vertical="center"/>
      <protection locked="0"/>
    </xf>
    <xf numFmtId="0" fontId="13" fillId="3" borderId="0" xfId="0" applyFont="1" applyFill="1" applyBorder="1" applyAlignment="1">
      <alignment horizontal="center" vertical="center"/>
    </xf>
    <xf numFmtId="0" fontId="13" fillId="0" borderId="28" xfId="0" applyFont="1" applyFill="1" applyBorder="1" applyAlignment="1" applyProtection="1">
      <alignment horizontal="center" vertical="center"/>
      <protection locked="0"/>
    </xf>
    <xf numFmtId="0" fontId="13" fillId="0" borderId="2" xfId="0"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3" borderId="5" xfId="0" applyFont="1" applyFill="1" applyBorder="1" applyAlignment="1">
      <alignment horizontal="center" vertical="center"/>
    </xf>
    <xf numFmtId="0" fontId="13" fillId="3" borderId="7" xfId="0" applyFont="1" applyFill="1" applyBorder="1" applyAlignment="1">
      <alignment horizontal="center" vertical="center"/>
    </xf>
    <xf numFmtId="0" fontId="16" fillId="0" borderId="12" xfId="0" applyFont="1" applyFill="1" applyBorder="1" applyAlignment="1" applyProtection="1">
      <alignment horizontal="center" vertical="center"/>
      <protection locked="0"/>
    </xf>
    <xf numFmtId="0" fontId="13" fillId="0" borderId="13"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3" fillId="0" borderId="25" xfId="0" applyFont="1" applyFill="1" applyBorder="1" applyAlignment="1" applyProtection="1">
      <alignment horizontal="center" vertical="center"/>
      <protection locked="0"/>
    </xf>
    <xf numFmtId="0" fontId="15" fillId="0" borderId="0" xfId="0" applyFont="1" applyBorder="1" applyAlignment="1">
      <alignment horizontal="left" vertical="center" wrapText="1"/>
    </xf>
    <xf numFmtId="0" fontId="15" fillId="0" borderId="12" xfId="0" applyFont="1" applyFill="1" applyBorder="1" applyAlignment="1" applyProtection="1">
      <alignment horizontal="left" vertical="center" wrapText="1"/>
    </xf>
    <xf numFmtId="0" fontId="16" fillId="0" borderId="12"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wrapText="1"/>
      <protection locked="0"/>
    </xf>
    <xf numFmtId="0" fontId="13" fillId="0" borderId="22" xfId="0" applyFont="1" applyBorder="1" applyAlignment="1" applyProtection="1">
      <alignment horizontal="center" vertical="center" wrapText="1"/>
      <protection locked="0"/>
    </xf>
    <xf numFmtId="0" fontId="13" fillId="0" borderId="23" xfId="0" applyFont="1" applyBorder="1" applyAlignment="1" applyProtection="1">
      <alignment horizontal="center" vertical="center" wrapText="1"/>
      <protection locked="0"/>
    </xf>
    <xf numFmtId="49" fontId="29" fillId="0" borderId="6" xfId="1" applyNumberFormat="1" applyFont="1" applyBorder="1" applyAlignment="1" applyProtection="1">
      <alignment horizontal="center" vertical="center"/>
      <protection locked="0"/>
    </xf>
    <xf numFmtId="49" fontId="17" fillId="0" borderId="6" xfId="0" applyNumberFormat="1" applyFont="1" applyBorder="1" applyAlignment="1" applyProtection="1">
      <alignment horizontal="center" vertical="center"/>
      <protection locked="0"/>
    </xf>
    <xf numFmtId="49" fontId="17" fillId="0" borderId="7" xfId="0" applyNumberFormat="1" applyFont="1" applyBorder="1" applyAlignment="1" applyProtection="1">
      <alignment horizontal="center" vertical="center"/>
      <protection locked="0"/>
    </xf>
    <xf numFmtId="0" fontId="16" fillId="0" borderId="39" xfId="0" applyFont="1" applyBorder="1" applyAlignment="1" applyProtection="1">
      <alignment horizontal="left" vertical="center" wrapText="1"/>
      <protection locked="0"/>
    </xf>
    <xf numFmtId="49" fontId="28" fillId="0" borderId="38" xfId="0" applyNumberFormat="1" applyFont="1" applyBorder="1" applyAlignment="1" applyProtection="1">
      <alignment horizontal="left" vertical="center"/>
      <protection locked="0"/>
    </xf>
    <xf numFmtId="0" fontId="20" fillId="4" borderId="11" xfId="0" applyFont="1" applyFill="1" applyBorder="1" applyAlignment="1">
      <alignment horizontal="left" vertical="center" wrapText="1"/>
    </xf>
    <xf numFmtId="0" fontId="20" fillId="4" borderId="12" xfId="0" applyFont="1" applyFill="1" applyBorder="1" applyAlignment="1">
      <alignment horizontal="left" vertical="center"/>
    </xf>
    <xf numFmtId="0" fontId="20" fillId="4" borderId="13" xfId="0" applyFont="1" applyFill="1" applyBorder="1" applyAlignment="1">
      <alignment horizontal="left" vertical="center"/>
    </xf>
    <xf numFmtId="0" fontId="20" fillId="4" borderId="5" xfId="0" applyFont="1" applyFill="1" applyBorder="1" applyAlignment="1">
      <alignment horizontal="left" vertical="center"/>
    </xf>
    <xf numFmtId="0" fontId="20" fillId="4" borderId="6" xfId="0" applyFont="1" applyFill="1" applyBorder="1" applyAlignment="1">
      <alignment horizontal="left" vertical="center"/>
    </xf>
    <xf numFmtId="0" fontId="20" fillId="4" borderId="7" xfId="0" applyFont="1" applyFill="1" applyBorder="1" applyAlignment="1">
      <alignment horizontal="left" vertical="center"/>
    </xf>
    <xf numFmtId="0" fontId="16" fillId="0" borderId="5"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11" xfId="0" applyFont="1" applyBorder="1" applyAlignment="1" applyProtection="1">
      <alignment horizontal="left" vertical="top"/>
      <protection locked="0"/>
    </xf>
    <xf numFmtId="0" fontId="13" fillId="0" borderId="12" xfId="0" applyFont="1" applyBorder="1" applyAlignment="1" applyProtection="1">
      <alignment horizontal="left" vertical="top"/>
      <protection locked="0"/>
    </xf>
    <xf numFmtId="0" fontId="13" fillId="0" borderId="13" xfId="0" applyFont="1" applyBorder="1" applyAlignment="1" applyProtection="1">
      <alignment horizontal="left" vertical="top"/>
      <protection locked="0"/>
    </xf>
    <xf numFmtId="0" fontId="13" fillId="0" borderId="24" xfId="0" applyFont="1" applyBorder="1" applyAlignment="1" applyProtection="1">
      <alignment horizontal="left" vertical="top"/>
      <protection locked="0"/>
    </xf>
    <xf numFmtId="0" fontId="13" fillId="0" borderId="0" xfId="0" applyFont="1" applyBorder="1" applyAlignment="1" applyProtection="1">
      <alignment horizontal="left" vertical="top"/>
      <protection locked="0"/>
    </xf>
    <xf numFmtId="0" fontId="13" fillId="0" borderId="25" xfId="0" applyFont="1" applyBorder="1" applyAlignment="1" applyProtection="1">
      <alignment horizontal="left" vertical="top"/>
      <protection locked="0"/>
    </xf>
    <xf numFmtId="0" fontId="13" fillId="0" borderId="21" xfId="0" applyFont="1" applyBorder="1" applyAlignment="1" applyProtection="1">
      <alignment horizontal="left" vertical="top"/>
      <protection locked="0"/>
    </xf>
    <xf numFmtId="0" fontId="13" fillId="0" borderId="22" xfId="0" applyFont="1" applyBorder="1" applyAlignment="1" applyProtection="1">
      <alignment horizontal="left" vertical="top"/>
      <protection locked="0"/>
    </xf>
    <xf numFmtId="0" fontId="13" fillId="0" borderId="23" xfId="0" applyFont="1" applyBorder="1" applyAlignment="1" applyProtection="1">
      <alignment horizontal="left" vertical="top"/>
      <protection locked="0"/>
    </xf>
    <xf numFmtId="0" fontId="13" fillId="3" borderId="8" xfId="0" applyFont="1" applyFill="1" applyBorder="1" applyAlignment="1">
      <alignment horizontal="center" vertical="center" wrapText="1"/>
    </xf>
    <xf numFmtId="0" fontId="13" fillId="0" borderId="1"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27" fillId="0" borderId="11" xfId="0" applyFont="1" applyBorder="1" applyAlignment="1" applyProtection="1">
      <alignment horizontal="left" vertical="top"/>
      <protection locked="0"/>
    </xf>
    <xf numFmtId="0" fontId="16" fillId="0" borderId="11" xfId="0" applyFont="1" applyBorder="1" applyAlignment="1" applyProtection="1">
      <alignment vertical="center"/>
      <protection locked="0"/>
    </xf>
    <xf numFmtId="0" fontId="13" fillId="0" borderId="12" xfId="0" applyFont="1" applyBorder="1" applyAlignment="1" applyProtection="1">
      <alignment vertical="center"/>
      <protection locked="0"/>
    </xf>
    <xf numFmtId="0" fontId="13" fillId="0" borderId="13" xfId="0" applyFont="1" applyBorder="1" applyAlignment="1" applyProtection="1">
      <alignment vertical="center"/>
      <protection locked="0"/>
    </xf>
    <xf numFmtId="0" fontId="13" fillId="0" borderId="21" xfId="0" applyFont="1" applyBorder="1" applyAlignment="1" applyProtection="1">
      <alignment vertical="center"/>
      <protection locked="0"/>
    </xf>
    <xf numFmtId="0" fontId="13" fillId="0" borderId="22" xfId="0" applyFont="1" applyBorder="1" applyAlignment="1" applyProtection="1">
      <alignment vertical="center"/>
      <protection locked="0"/>
    </xf>
    <xf numFmtId="0" fontId="13" fillId="0" borderId="23" xfId="0" applyFont="1" applyBorder="1" applyAlignment="1" applyProtection="1">
      <alignment vertical="center"/>
      <protection locked="0"/>
    </xf>
    <xf numFmtId="0" fontId="27" fillId="0" borderId="0" xfId="0" applyFont="1" applyBorder="1" applyAlignment="1">
      <alignment vertical="top" wrapText="1"/>
    </xf>
    <xf numFmtId="0" fontId="13" fillId="0" borderId="0" xfId="0" applyFont="1" applyAlignment="1">
      <alignment vertical="top" wrapText="1"/>
    </xf>
    <xf numFmtId="0" fontId="13" fillId="0" borderId="22" xfId="0" applyFont="1" applyBorder="1" applyAlignment="1" applyProtection="1">
      <alignment horizontal="left" vertical="center"/>
      <protection locked="0"/>
    </xf>
    <xf numFmtId="0" fontId="0" fillId="0" borderId="22" xfId="0" applyBorder="1" applyAlignment="1" applyProtection="1">
      <alignment vertical="center"/>
      <protection locked="0"/>
    </xf>
    <xf numFmtId="0" fontId="0" fillId="0" borderId="23" xfId="0" applyBorder="1" applyAlignment="1" applyProtection="1">
      <alignment vertical="center"/>
      <protection locked="0"/>
    </xf>
    <xf numFmtId="0" fontId="18" fillId="4" borderId="5" xfId="0" applyFont="1" applyFill="1" applyBorder="1" applyAlignment="1">
      <alignment horizontal="left" vertical="center"/>
    </xf>
    <xf numFmtId="0" fontId="0" fillId="4" borderId="6" xfId="0" applyFill="1" applyBorder="1" applyAlignment="1">
      <alignment vertical="center"/>
    </xf>
    <xf numFmtId="0" fontId="0" fillId="4" borderId="7" xfId="0" applyFill="1" applyBorder="1" applyAlignment="1">
      <alignment vertical="center"/>
    </xf>
    <xf numFmtId="0" fontId="13" fillId="0" borderId="5" xfId="0" applyFont="1"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7" xfId="0" applyBorder="1" applyAlignment="1" applyProtection="1">
      <alignment vertical="center"/>
      <protection locked="0"/>
    </xf>
    <xf numFmtId="0" fontId="0" fillId="0" borderId="6" xfId="0" applyBorder="1" applyAlignment="1">
      <alignment horizontal="left" vertical="center"/>
    </xf>
    <xf numFmtId="0" fontId="0" fillId="0" borderId="7" xfId="0" applyBorder="1" applyAlignment="1">
      <alignment horizontal="left" vertical="center"/>
    </xf>
    <xf numFmtId="0" fontId="13" fillId="0" borderId="21" xfId="0" applyFont="1" applyFill="1"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20" fillId="0" borderId="0" xfId="0" applyFont="1" applyAlignment="1" applyProtection="1">
      <alignment horizontal="center" vertical="center" wrapText="1"/>
      <protection locked="0"/>
    </xf>
    <xf numFmtId="0" fontId="15" fillId="0" borderId="0" xfId="0" applyFont="1" applyAlignment="1">
      <alignment horizontal="left" vertical="center"/>
    </xf>
    <xf numFmtId="0" fontId="13" fillId="0" borderId="21" xfId="0" applyFont="1" applyFill="1"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13" fillId="0" borderId="5" xfId="0" applyFont="1" applyBorder="1" applyAlignment="1">
      <alignment horizontal="left" vertical="center"/>
    </xf>
    <xf numFmtId="0" fontId="0" fillId="0" borderId="7" xfId="0" applyBorder="1" applyAlignment="1">
      <alignment vertical="center"/>
    </xf>
    <xf numFmtId="0" fontId="13" fillId="0" borderId="22" xfId="0" applyFont="1" applyBorder="1" applyAlignment="1">
      <alignment horizontal="left" vertical="center"/>
    </xf>
    <xf numFmtId="0" fontId="0" fillId="0" borderId="22" xfId="0" applyBorder="1" applyAlignment="1">
      <alignment vertical="center"/>
    </xf>
    <xf numFmtId="0" fontId="0" fillId="0" borderId="23" xfId="0" applyBorder="1" applyAlignment="1">
      <alignment vertical="center"/>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49" fontId="17" fillId="0" borderId="6" xfId="0" applyNumberFormat="1" applyFont="1" applyBorder="1" applyAlignment="1">
      <alignment horizontal="center" vertical="center"/>
    </xf>
    <xf numFmtId="49" fontId="17" fillId="0" borderId="7" xfId="0" applyNumberFormat="1" applyFont="1" applyBorder="1" applyAlignment="1">
      <alignment horizontal="center" vertical="center"/>
    </xf>
    <xf numFmtId="0" fontId="13" fillId="0" borderId="31" xfId="0" applyFont="1" applyBorder="1" applyAlignment="1">
      <alignment horizontal="left" vertical="center"/>
    </xf>
    <xf numFmtId="0" fontId="13" fillId="0" borderId="32" xfId="0" applyFont="1" applyBorder="1" applyAlignment="1">
      <alignment horizontal="left" vertical="center"/>
    </xf>
    <xf numFmtId="0" fontId="16" fillId="0" borderId="39" xfId="0" applyFont="1" applyBorder="1" applyAlignment="1">
      <alignment horizontal="left" vertical="center" wrapText="1"/>
    </xf>
    <xf numFmtId="0" fontId="13" fillId="0" borderId="19" xfId="0" applyFont="1" applyBorder="1" applyAlignment="1">
      <alignment horizontal="left" vertical="center"/>
    </xf>
    <xf numFmtId="0" fontId="13" fillId="0" borderId="20" xfId="0" applyFont="1" applyBorder="1" applyAlignment="1">
      <alignment horizontal="left"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13" fillId="0" borderId="22" xfId="0" applyFont="1" applyBorder="1" applyAlignment="1">
      <alignment horizontal="center" vertical="center"/>
    </xf>
    <xf numFmtId="0" fontId="13" fillId="0" borderId="36" xfId="0" applyFont="1" applyBorder="1" applyAlignment="1">
      <alignment horizontal="center" vertical="center"/>
    </xf>
    <xf numFmtId="0" fontId="13" fillId="0" borderId="20" xfId="0" applyFont="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16" xfId="0" applyFont="1" applyFill="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5" xfId="0" applyFont="1" applyBorder="1" applyAlignment="1">
      <alignment vertical="center"/>
    </xf>
    <xf numFmtId="0" fontId="13" fillId="0" borderId="9" xfId="0" applyFont="1" applyBorder="1" applyAlignment="1">
      <alignment vertical="center"/>
    </xf>
    <xf numFmtId="0" fontId="13" fillId="0" borderId="10" xfId="0" applyFont="1" applyBorder="1" applyAlignment="1">
      <alignment vertical="center"/>
    </xf>
    <xf numFmtId="0" fontId="27" fillId="0" borderId="11" xfId="0" applyFont="1" applyBorder="1" applyAlignment="1">
      <alignment horizontal="left" vertical="top"/>
    </xf>
    <xf numFmtId="0" fontId="13" fillId="0" borderId="12" xfId="0" applyFont="1" applyBorder="1" applyAlignment="1">
      <alignment horizontal="left" vertical="top"/>
    </xf>
    <xf numFmtId="0" fontId="13" fillId="0" borderId="13" xfId="0" applyFont="1" applyBorder="1" applyAlignment="1">
      <alignment horizontal="left" vertical="top"/>
    </xf>
    <xf numFmtId="0" fontId="13" fillId="0" borderId="24" xfId="0" applyFont="1" applyBorder="1" applyAlignment="1">
      <alignment horizontal="left" vertical="top"/>
    </xf>
    <xf numFmtId="0" fontId="13" fillId="0" borderId="0" xfId="0" applyFont="1" applyBorder="1" applyAlignment="1">
      <alignment horizontal="left" vertical="top"/>
    </xf>
    <xf numFmtId="0" fontId="13" fillId="0" borderId="25" xfId="0" applyFont="1" applyBorder="1" applyAlignment="1">
      <alignment horizontal="left" vertical="top"/>
    </xf>
    <xf numFmtId="0" fontId="13" fillId="0" borderId="21" xfId="0" applyFont="1" applyBorder="1" applyAlignment="1">
      <alignment horizontal="left" vertical="top"/>
    </xf>
    <xf numFmtId="0" fontId="13" fillId="0" borderId="22" xfId="0" applyFont="1" applyBorder="1" applyAlignment="1">
      <alignment horizontal="left" vertical="top"/>
    </xf>
    <xf numFmtId="0" fontId="13" fillId="0" borderId="23" xfId="0" applyFont="1" applyBorder="1" applyAlignment="1">
      <alignment horizontal="left" vertical="top"/>
    </xf>
    <xf numFmtId="0" fontId="16" fillId="0" borderId="11" xfId="0" applyFont="1" applyBorder="1" applyAlignment="1">
      <alignment vertical="center"/>
    </xf>
    <xf numFmtId="0" fontId="13" fillId="0" borderId="12" xfId="0" applyFont="1" applyBorder="1" applyAlignment="1">
      <alignment vertical="center"/>
    </xf>
    <xf numFmtId="0" fontId="13" fillId="0" borderId="13" xfId="0" applyFont="1" applyBorder="1" applyAlignment="1">
      <alignment vertical="center"/>
    </xf>
    <xf numFmtId="0" fontId="13" fillId="0" borderId="22" xfId="0" applyFont="1" applyBorder="1" applyAlignment="1">
      <alignment vertical="center"/>
    </xf>
    <xf numFmtId="0" fontId="13" fillId="0" borderId="11" xfId="0" applyFont="1" applyBorder="1" applyAlignment="1">
      <alignment horizontal="left" vertical="top"/>
    </xf>
    <xf numFmtId="0" fontId="13" fillId="0" borderId="0" xfId="0" applyFont="1" applyBorder="1" applyAlignment="1" applyProtection="1">
      <alignment horizontal="center" vertical="center"/>
    </xf>
    <xf numFmtId="0" fontId="18" fillId="4" borderId="5" xfId="0" applyFont="1" applyFill="1" applyBorder="1" applyAlignment="1" applyProtection="1">
      <alignment horizontal="left" vertical="center"/>
    </xf>
    <xf numFmtId="0" fontId="0" fillId="0" borderId="6" xfId="0" applyBorder="1" applyAlignment="1" applyProtection="1">
      <alignment horizontal="left" vertical="center"/>
    </xf>
    <xf numFmtId="0" fontId="0" fillId="0" borderId="7" xfId="0" applyBorder="1" applyAlignment="1" applyProtection="1">
      <alignment horizontal="left" vertical="center"/>
    </xf>
    <xf numFmtId="0" fontId="0" fillId="4" borderId="6" xfId="0" applyFill="1" applyBorder="1" applyAlignment="1" applyProtection="1">
      <alignment vertical="center"/>
    </xf>
    <xf numFmtId="0" fontId="0" fillId="4" borderId="7" xfId="0" applyFill="1" applyBorder="1" applyAlignment="1" applyProtection="1">
      <alignment vertical="center"/>
    </xf>
    <xf numFmtId="0" fontId="13" fillId="0" borderId="21" xfId="0" applyFont="1" applyFill="1" applyBorder="1" applyAlignment="1" applyProtection="1">
      <alignment horizontal="left" vertical="center"/>
    </xf>
    <xf numFmtId="0" fontId="0" fillId="0" borderId="22" xfId="0" applyBorder="1" applyAlignment="1" applyProtection="1">
      <alignment horizontal="left" vertical="center"/>
    </xf>
    <xf numFmtId="0" fontId="0" fillId="0" borderId="23" xfId="0" applyBorder="1" applyAlignment="1" applyProtection="1">
      <alignment horizontal="left" vertical="center"/>
    </xf>
    <xf numFmtId="0" fontId="13" fillId="0" borderId="5" xfId="0" applyFont="1" applyBorder="1" applyAlignment="1" applyProtection="1">
      <alignment horizontal="left" vertical="center"/>
    </xf>
    <xf numFmtId="0" fontId="0" fillId="0" borderId="7" xfId="0" applyBorder="1" applyAlignment="1" applyProtection="1">
      <alignment vertical="center"/>
    </xf>
    <xf numFmtId="0" fontId="13" fillId="0" borderId="22" xfId="0" applyFont="1" applyBorder="1" applyAlignment="1" applyProtection="1">
      <alignment horizontal="left" vertical="center"/>
    </xf>
    <xf numFmtId="0" fontId="0" fillId="0" borderId="22" xfId="0" applyBorder="1" applyAlignment="1" applyProtection="1">
      <alignment vertical="center"/>
    </xf>
    <xf numFmtId="0" fontId="0" fillId="0" borderId="23" xfId="0" applyBorder="1" applyAlignment="1" applyProtection="1">
      <alignment vertical="center"/>
    </xf>
    <xf numFmtId="0" fontId="20"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xf>
    <xf numFmtId="0" fontId="20" fillId="2" borderId="7" xfId="0" applyFont="1" applyFill="1" applyBorder="1" applyAlignment="1" applyProtection="1">
      <alignment horizontal="left" vertical="center"/>
    </xf>
    <xf numFmtId="0" fontId="13" fillId="3" borderId="11" xfId="0" applyFont="1" applyFill="1" applyBorder="1" applyAlignment="1" applyProtection="1">
      <alignment horizontal="center" vertical="center"/>
    </xf>
    <xf numFmtId="0" fontId="13" fillId="3" borderId="13" xfId="0" applyFont="1" applyFill="1" applyBorder="1" applyAlignment="1" applyProtection="1">
      <alignment horizontal="center" vertical="center"/>
    </xf>
    <xf numFmtId="0" fontId="13" fillId="3" borderId="24" xfId="0" applyFont="1" applyFill="1" applyBorder="1" applyAlignment="1" applyProtection="1">
      <alignment horizontal="center" vertical="center"/>
    </xf>
    <xf numFmtId="0" fontId="13" fillId="3" borderId="25" xfId="0" applyFont="1" applyFill="1" applyBorder="1" applyAlignment="1" applyProtection="1">
      <alignment horizontal="center" vertical="center"/>
    </xf>
    <xf numFmtId="0" fontId="13" fillId="0" borderId="12" xfId="0" applyFont="1" applyFill="1" applyBorder="1" applyAlignment="1" applyProtection="1">
      <alignment horizontal="center" vertical="center"/>
    </xf>
    <xf numFmtId="0" fontId="13" fillId="0" borderId="13"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25" xfId="0" applyFont="1" applyFill="1" applyBorder="1" applyAlignment="1" applyProtection="1">
      <alignment horizontal="center" vertical="center"/>
    </xf>
    <xf numFmtId="0" fontId="13" fillId="0" borderId="26"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3" fillId="0" borderId="21" xfId="0" applyFont="1" applyBorder="1" applyAlignment="1" applyProtection="1">
      <alignment horizontal="center" vertical="center"/>
    </xf>
    <xf numFmtId="0" fontId="13" fillId="0" borderId="23" xfId="0" applyFont="1" applyBorder="1" applyAlignment="1" applyProtection="1">
      <alignment horizontal="center" vertical="center"/>
    </xf>
    <xf numFmtId="0" fontId="13" fillId="0" borderId="12"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0" borderId="22" xfId="0" applyFont="1" applyBorder="1" applyAlignment="1" applyProtection="1">
      <alignment horizontal="center" vertical="center" wrapText="1"/>
    </xf>
    <xf numFmtId="0" fontId="13" fillId="0" borderId="23" xfId="0" applyFont="1" applyBorder="1" applyAlignment="1" applyProtection="1">
      <alignment horizontal="center" vertical="center" wrapText="1"/>
    </xf>
    <xf numFmtId="0" fontId="13" fillId="3" borderId="5" xfId="0" applyFont="1" applyFill="1" applyBorder="1" applyAlignment="1" applyProtection="1">
      <alignment horizontal="center" vertical="center"/>
    </xf>
    <xf numFmtId="0" fontId="13" fillId="3" borderId="7" xfId="0" applyFont="1" applyFill="1" applyBorder="1" applyAlignment="1" applyProtection="1">
      <alignment horizontal="center" vertical="center"/>
    </xf>
    <xf numFmtId="0" fontId="34" fillId="0" borderId="6" xfId="1" applyFont="1" applyBorder="1" applyAlignment="1" applyProtection="1">
      <alignment horizontal="center" vertical="center"/>
    </xf>
    <xf numFmtId="0" fontId="17" fillId="0" borderId="6" xfId="0" applyFont="1" applyBorder="1" applyAlignment="1" applyProtection="1">
      <alignment horizontal="center" vertical="center"/>
    </xf>
    <xf numFmtId="0" fontId="17" fillId="0" borderId="7" xfId="0" applyFont="1" applyBorder="1" applyAlignment="1" applyProtection="1">
      <alignment horizontal="center" vertical="center"/>
    </xf>
    <xf numFmtId="0" fontId="13" fillId="0" borderId="7" xfId="0" applyFont="1" applyBorder="1" applyAlignment="1" applyProtection="1">
      <alignment horizontal="center" vertical="center"/>
    </xf>
    <xf numFmtId="49" fontId="17" fillId="0" borderId="6" xfId="1" applyNumberFormat="1" applyFont="1" applyBorder="1" applyAlignment="1" applyProtection="1">
      <alignment horizontal="center" vertical="center"/>
    </xf>
    <xf numFmtId="49" fontId="17" fillId="0" borderId="6" xfId="0" applyNumberFormat="1" applyFont="1" applyBorder="1" applyAlignment="1" applyProtection="1">
      <alignment horizontal="center" vertical="center"/>
    </xf>
    <xf numFmtId="49" fontId="17" fillId="0" borderId="7" xfId="0" applyNumberFormat="1" applyFont="1" applyBorder="1" applyAlignment="1" applyProtection="1">
      <alignment horizontal="center" vertical="center"/>
    </xf>
    <xf numFmtId="0" fontId="15" fillId="0" borderId="0" xfId="0" applyFont="1" applyBorder="1" applyAlignment="1" applyProtection="1">
      <alignment horizontal="left" vertical="center" wrapText="1"/>
    </xf>
    <xf numFmtId="0" fontId="13" fillId="3" borderId="24" xfId="0" applyFont="1" applyFill="1" applyBorder="1" applyAlignment="1" applyProtection="1">
      <alignment horizontal="center" vertical="center" wrapText="1"/>
    </xf>
    <xf numFmtId="0" fontId="13" fillId="0" borderId="25" xfId="0" applyFont="1" applyBorder="1" applyAlignment="1" applyProtection="1">
      <alignment horizontal="center" vertical="center"/>
    </xf>
    <xf numFmtId="0" fontId="13" fillId="0" borderId="21" xfId="0" applyFont="1" applyBorder="1" applyAlignment="1" applyProtection="1">
      <alignment vertical="center"/>
    </xf>
    <xf numFmtId="0" fontId="13" fillId="0" borderId="23" xfId="0" applyFont="1" applyBorder="1" applyAlignment="1" applyProtection="1">
      <alignment vertical="center"/>
    </xf>
    <xf numFmtId="49" fontId="13" fillId="0" borderId="38" xfId="0" applyNumberFormat="1" applyFont="1" applyBorder="1" applyAlignment="1" applyProtection="1">
      <alignment horizontal="left" vertical="center"/>
    </xf>
    <xf numFmtId="0" fontId="13" fillId="0" borderId="31" xfId="0" applyFont="1" applyBorder="1" applyAlignment="1" applyProtection="1">
      <alignment horizontal="left" vertical="center"/>
    </xf>
    <xf numFmtId="0" fontId="13" fillId="0" borderId="32" xfId="0" applyFont="1" applyBorder="1" applyAlignment="1" applyProtection="1">
      <alignment horizontal="left" vertical="center"/>
    </xf>
    <xf numFmtId="0" fontId="17" fillId="3" borderId="30" xfId="0" applyFont="1" applyFill="1" applyBorder="1" applyAlignment="1" applyProtection="1">
      <alignment horizontal="center" vertical="center"/>
    </xf>
    <xf numFmtId="0" fontId="17" fillId="3" borderId="32" xfId="0" applyFont="1" applyFill="1" applyBorder="1" applyAlignment="1" applyProtection="1">
      <alignment horizontal="center" vertical="center"/>
    </xf>
    <xf numFmtId="0" fontId="13" fillId="0" borderId="39" xfId="0" applyFont="1" applyBorder="1" applyAlignment="1" applyProtection="1">
      <alignment horizontal="left" vertical="center" wrapText="1"/>
    </xf>
    <xf numFmtId="0" fontId="13" fillId="0" borderId="19" xfId="0" applyFont="1" applyBorder="1" applyAlignment="1" applyProtection="1">
      <alignment horizontal="left" vertical="center"/>
    </xf>
    <xf numFmtId="0" fontId="13" fillId="0" borderId="20" xfId="0" applyFont="1" applyBorder="1" applyAlignment="1" applyProtection="1">
      <alignment horizontal="left" vertical="center"/>
    </xf>
    <xf numFmtId="0" fontId="13" fillId="0" borderId="5" xfId="0" applyFont="1" applyBorder="1" applyAlignment="1" applyProtection="1">
      <alignment horizontal="center" vertical="center"/>
    </xf>
    <xf numFmtId="0" fontId="13" fillId="0" borderId="6" xfId="0" applyFont="1" applyBorder="1" applyAlignment="1" applyProtection="1">
      <alignment horizontal="center" vertical="center"/>
    </xf>
    <xf numFmtId="0" fontId="16" fillId="0" borderId="11" xfId="0" applyFont="1" applyBorder="1" applyAlignment="1" applyProtection="1">
      <alignment horizontal="center" vertical="center"/>
    </xf>
    <xf numFmtId="0" fontId="13" fillId="0" borderId="13" xfId="0" applyFont="1" applyBorder="1" applyAlignment="1" applyProtection="1">
      <alignment horizontal="center" vertical="center"/>
    </xf>
    <xf numFmtId="0" fontId="13" fillId="0" borderId="24" xfId="0" applyFont="1" applyBorder="1" applyAlignment="1" applyProtection="1">
      <alignment horizontal="center" vertical="center"/>
    </xf>
    <xf numFmtId="0" fontId="13" fillId="3" borderId="0" xfId="0" applyFont="1" applyFill="1" applyBorder="1" applyAlignment="1" applyProtection="1">
      <alignment horizontal="center" vertical="center"/>
    </xf>
    <xf numFmtId="0" fontId="13" fillId="0" borderId="28" xfId="0" applyFont="1" applyFill="1" applyBorder="1" applyAlignment="1" applyProtection="1">
      <alignment horizontal="center" vertical="center"/>
    </xf>
    <xf numFmtId="0" fontId="13" fillId="0" borderId="2"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0" fontId="20" fillId="4" borderId="5" xfId="0" applyFont="1" applyFill="1" applyBorder="1" applyAlignment="1" applyProtection="1">
      <alignment horizontal="left" vertical="center"/>
    </xf>
    <xf numFmtId="0" fontId="20" fillId="4" borderId="6" xfId="0" applyFont="1" applyFill="1" applyBorder="1" applyAlignment="1" applyProtection="1">
      <alignment horizontal="left" vertical="center"/>
    </xf>
    <xf numFmtId="0" fontId="20" fillId="4" borderId="7" xfId="0" applyFont="1" applyFill="1" applyBorder="1" applyAlignment="1" applyProtection="1">
      <alignment horizontal="left" vertical="center"/>
    </xf>
    <xf numFmtId="0" fontId="0" fillId="0" borderId="5" xfId="0" applyFont="1" applyBorder="1" applyAlignment="1" applyProtection="1">
      <alignment horizontal="center" vertical="center"/>
    </xf>
    <xf numFmtId="0" fontId="0" fillId="0" borderId="6" xfId="0" applyFont="1" applyBorder="1" applyAlignment="1" applyProtection="1">
      <alignment horizontal="center" vertical="center"/>
    </xf>
    <xf numFmtId="0" fontId="0" fillId="0" borderId="7" xfId="0" applyFont="1" applyBorder="1" applyAlignment="1" applyProtection="1">
      <alignment horizontal="center" vertical="center"/>
    </xf>
    <xf numFmtId="0" fontId="16" fillId="0" borderId="22" xfId="0" applyFont="1" applyBorder="1" applyAlignment="1" applyProtection="1">
      <alignment horizontal="center" vertical="center"/>
    </xf>
    <xf numFmtId="0" fontId="13" fillId="0" borderId="22" xfId="0" applyFont="1" applyBorder="1" applyAlignment="1" applyProtection="1">
      <alignment horizontal="center" vertical="center"/>
    </xf>
    <xf numFmtId="0" fontId="28" fillId="0" borderId="38" xfId="0" applyFont="1" applyBorder="1" applyAlignment="1" applyProtection="1">
      <alignment horizontal="left" vertical="center"/>
    </xf>
    <xf numFmtId="0" fontId="16" fillId="0" borderId="39" xfId="0" applyFont="1" applyBorder="1" applyAlignment="1" applyProtection="1">
      <alignment horizontal="left" vertical="center"/>
    </xf>
    <xf numFmtId="0" fontId="13" fillId="0" borderId="36" xfId="0" applyFont="1" applyBorder="1" applyAlignment="1" applyProtection="1">
      <alignment horizontal="center" vertical="center"/>
    </xf>
    <xf numFmtId="0" fontId="13" fillId="0" borderId="20" xfId="0" applyFont="1" applyBorder="1" applyAlignment="1" applyProtection="1">
      <alignment horizontal="center" vertical="center"/>
    </xf>
    <xf numFmtId="0" fontId="13" fillId="0" borderId="5" xfId="0" applyFont="1" applyBorder="1" applyAlignment="1" applyProtection="1">
      <alignment horizontal="center" vertical="center" wrapText="1"/>
    </xf>
    <xf numFmtId="0" fontId="20" fillId="4" borderId="11" xfId="0" applyFont="1" applyFill="1" applyBorder="1" applyAlignment="1" applyProtection="1">
      <alignment horizontal="left" vertical="center" wrapText="1"/>
    </xf>
    <xf numFmtId="0" fontId="20" fillId="4" borderId="12" xfId="0" applyFont="1" applyFill="1" applyBorder="1" applyAlignment="1" applyProtection="1">
      <alignment horizontal="left" vertical="center"/>
    </xf>
    <xf numFmtId="0" fontId="20" fillId="4" borderId="13" xfId="0" applyFont="1" applyFill="1" applyBorder="1" applyAlignment="1" applyProtection="1">
      <alignment horizontal="left" vertical="center"/>
    </xf>
    <xf numFmtId="0" fontId="13" fillId="3" borderId="8" xfId="0" applyFont="1" applyFill="1" applyBorder="1" applyAlignment="1" applyProtection="1">
      <alignment horizontal="center" vertical="center" wrapText="1"/>
    </xf>
    <xf numFmtId="0" fontId="13" fillId="3" borderId="8" xfId="0" applyFont="1" applyFill="1" applyBorder="1" applyAlignment="1" applyProtection="1">
      <alignment horizontal="center" vertical="center"/>
    </xf>
    <xf numFmtId="0" fontId="13" fillId="3" borderId="10" xfId="0" applyFont="1" applyFill="1" applyBorder="1" applyAlignment="1" applyProtection="1">
      <alignment horizontal="center" vertical="center"/>
    </xf>
    <xf numFmtId="0" fontId="13" fillId="3" borderId="15" xfId="0" applyFont="1" applyFill="1" applyBorder="1" applyAlignment="1" applyProtection="1">
      <alignment horizontal="center" vertical="center"/>
    </xf>
    <xf numFmtId="0" fontId="17" fillId="0" borderId="8" xfId="0" applyFont="1" applyFill="1" applyBorder="1" applyAlignment="1" applyProtection="1">
      <alignment horizontal="center" vertical="center"/>
    </xf>
    <xf numFmtId="0" fontId="17" fillId="0" borderId="9" xfId="0" applyFont="1" applyFill="1" applyBorder="1" applyAlignment="1" applyProtection="1">
      <alignment horizontal="center" vertical="center"/>
    </xf>
    <xf numFmtId="0" fontId="17" fillId="0" borderId="16" xfId="0" applyFont="1" applyFill="1" applyBorder="1" applyAlignment="1" applyProtection="1">
      <alignment horizontal="center" vertical="center"/>
    </xf>
    <xf numFmtId="0" fontId="25" fillId="0" borderId="8" xfId="0" applyFont="1" applyFill="1" applyBorder="1" applyAlignment="1" applyProtection="1">
      <alignment horizontal="center" vertical="center"/>
    </xf>
    <xf numFmtId="0" fontId="25" fillId="0" borderId="9" xfId="0" applyFont="1" applyFill="1" applyBorder="1" applyAlignment="1" applyProtection="1">
      <alignment horizontal="center" vertical="center"/>
    </xf>
    <xf numFmtId="0" fontId="13" fillId="0" borderId="1" xfId="0" applyFont="1" applyBorder="1" applyAlignment="1" applyProtection="1">
      <alignment horizontal="center" vertical="center"/>
    </xf>
    <xf numFmtId="0" fontId="13" fillId="0" borderId="2" xfId="0" applyFont="1" applyBorder="1" applyAlignment="1" applyProtection="1">
      <alignment horizontal="center" vertical="center"/>
    </xf>
    <xf numFmtId="0" fontId="17" fillId="0" borderId="0" xfId="0" applyFont="1" applyFill="1" applyBorder="1" applyAlignment="1" applyProtection="1">
      <alignment horizontal="center" vertical="center" wrapText="1"/>
    </xf>
    <xf numFmtId="0" fontId="17" fillId="0" borderId="0" xfId="0" applyFont="1" applyBorder="1" applyAlignment="1" applyProtection="1">
      <alignment vertical="center" wrapText="1"/>
    </xf>
    <xf numFmtId="0" fontId="13" fillId="0" borderId="0" xfId="0" applyFont="1" applyAlignment="1" applyProtection="1">
      <alignment vertical="center" wrapText="1"/>
    </xf>
    <xf numFmtId="0" fontId="0" fillId="0" borderId="0" xfId="0" applyAlignment="1" applyProtection="1">
      <alignment vertical="center" wrapText="1"/>
    </xf>
    <xf numFmtId="0" fontId="13" fillId="0" borderId="35" xfId="0" applyFont="1" applyBorder="1" applyAlignment="1" applyProtection="1">
      <alignment vertical="center"/>
    </xf>
    <xf numFmtId="0" fontId="13" fillId="0" borderId="9" xfId="0" applyFont="1" applyBorder="1" applyAlignment="1" applyProtection="1">
      <alignment vertical="center"/>
    </xf>
    <xf numFmtId="0" fontId="13" fillId="0" borderId="10" xfId="0" applyFont="1" applyBorder="1" applyAlignment="1" applyProtection="1">
      <alignment vertical="center"/>
    </xf>
    <xf numFmtId="0" fontId="27" fillId="0" borderId="11" xfId="0" applyFont="1" applyBorder="1" applyAlignment="1" applyProtection="1">
      <alignment horizontal="left" vertical="top"/>
    </xf>
    <xf numFmtId="0" fontId="13" fillId="0" borderId="12" xfId="0" applyFont="1" applyBorder="1" applyAlignment="1" applyProtection="1">
      <alignment horizontal="left" vertical="top"/>
    </xf>
    <xf numFmtId="0" fontId="13" fillId="0" borderId="13" xfId="0" applyFont="1" applyBorder="1" applyAlignment="1" applyProtection="1">
      <alignment horizontal="left" vertical="top"/>
    </xf>
    <xf numFmtId="0" fontId="13" fillId="0" borderId="24" xfId="0" applyFont="1" applyBorder="1" applyAlignment="1" applyProtection="1">
      <alignment horizontal="left" vertical="top"/>
    </xf>
    <xf numFmtId="0" fontId="13" fillId="0" borderId="0" xfId="0" applyFont="1" applyBorder="1" applyAlignment="1" applyProtection="1">
      <alignment horizontal="left" vertical="top"/>
    </xf>
    <xf numFmtId="0" fontId="13" fillId="0" borderId="25" xfId="0" applyFont="1" applyBorder="1" applyAlignment="1" applyProtection="1">
      <alignment horizontal="left" vertical="top"/>
    </xf>
    <xf numFmtId="0" fontId="13" fillId="0" borderId="21" xfId="0" applyFont="1" applyBorder="1" applyAlignment="1" applyProtection="1">
      <alignment horizontal="left" vertical="top"/>
    </xf>
    <xf numFmtId="0" fontId="13" fillId="0" borderId="22" xfId="0" applyFont="1" applyBorder="1" applyAlignment="1" applyProtection="1">
      <alignment horizontal="left" vertical="top"/>
    </xf>
    <xf numFmtId="0" fontId="13" fillId="0" borderId="23" xfId="0" applyFont="1" applyBorder="1" applyAlignment="1" applyProtection="1">
      <alignment horizontal="left" vertical="top"/>
    </xf>
    <xf numFmtId="0" fontId="13" fillId="0" borderId="11" xfId="0" applyFont="1" applyBorder="1" applyAlignment="1" applyProtection="1">
      <alignment vertical="center"/>
    </xf>
    <xf numFmtId="0" fontId="13" fillId="0" borderId="12" xfId="0" applyFont="1" applyBorder="1" applyAlignment="1" applyProtection="1">
      <alignment vertical="center"/>
    </xf>
    <xf numFmtId="0" fontId="13" fillId="0" borderId="13" xfId="0" applyFont="1" applyBorder="1" applyAlignment="1" applyProtection="1">
      <alignment vertical="center"/>
    </xf>
    <xf numFmtId="0" fontId="13" fillId="0" borderId="22" xfId="0" applyFont="1" applyBorder="1" applyAlignment="1" applyProtection="1">
      <alignment vertical="center"/>
    </xf>
    <xf numFmtId="0" fontId="27" fillId="0" borderId="0" xfId="0" applyFont="1" applyBorder="1" applyAlignment="1" applyProtection="1">
      <alignment vertical="top" wrapText="1"/>
    </xf>
    <xf numFmtId="0" fontId="13" fillId="0" borderId="0" xfId="0" applyFont="1" applyAlignment="1" applyProtection="1">
      <alignment vertical="top" wrapText="1"/>
    </xf>
    <xf numFmtId="0" fontId="13" fillId="0" borderId="11" xfId="0" applyFont="1" applyBorder="1" applyAlignment="1" applyProtection="1">
      <alignment horizontal="left" vertical="top"/>
    </xf>
    <xf numFmtId="0" fontId="30" fillId="5" borderId="0" xfId="0" applyFont="1" applyFill="1" applyAlignment="1">
      <alignment horizontal="center" vertical="center"/>
    </xf>
    <xf numFmtId="0" fontId="30" fillId="7" borderId="0" xfId="0" applyFont="1" applyFill="1" applyAlignment="1">
      <alignment horizontal="center" vertical="center"/>
    </xf>
    <xf numFmtId="0" fontId="10" fillId="6" borderId="0" xfId="0" applyFont="1" applyFill="1" applyAlignment="1">
      <alignment vertical="center" wrapText="1"/>
    </xf>
    <xf numFmtId="0" fontId="30" fillId="6" borderId="0" xfId="0" applyFont="1" applyFill="1" applyAlignment="1">
      <alignment vertical="center"/>
    </xf>
    <xf numFmtId="0" fontId="30" fillId="6" borderId="0" xfId="0" applyFont="1" applyFill="1" applyAlignment="1">
      <alignment horizontal="center" vertical="center"/>
    </xf>
    <xf numFmtId="0" fontId="0" fillId="6" borderId="0" xfId="0" applyFill="1" applyAlignment="1">
      <alignment horizontal="center" vertical="center"/>
    </xf>
    <xf numFmtId="0" fontId="10" fillId="9" borderId="0" xfId="0" applyFont="1" applyFill="1" applyAlignment="1">
      <alignment vertical="center" wrapText="1"/>
    </xf>
    <xf numFmtId="0" fontId="35" fillId="3" borderId="24" xfId="0" applyFont="1" applyFill="1" applyBorder="1" applyAlignment="1">
      <alignment horizontal="center" vertical="center" wrapText="1"/>
    </xf>
  </cellXfs>
  <cellStyles count="2">
    <cellStyle name="ハイパーリンク" xfId="1" builtinId="8"/>
    <cellStyle name="標準" xfId="0" builtinId="0"/>
  </cellStyles>
  <dxfs count="18">
    <dxf>
      <fill>
        <patternFill patternType="darkUp"/>
      </fill>
    </dxf>
    <dxf>
      <fill>
        <patternFill patternType="darkUp"/>
      </fill>
    </dxf>
    <dxf>
      <fill>
        <patternFill patternType="darkUp"/>
      </fill>
    </dxf>
    <dxf>
      <fill>
        <patternFill patternType="darkUp">
          <bgColor auto="1"/>
        </patternFill>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bgColor auto="1"/>
        </patternFill>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bgColor auto="1"/>
        </patternFill>
      </fill>
    </dxf>
    <dxf>
      <fill>
        <patternFill patternType="darkUp"/>
      </fill>
    </dxf>
    <dxf>
      <fill>
        <patternFill patternType="darkUp"/>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P$21" lockText="1" noThreeD="1"/>
</file>

<file path=xl/ctrlProps/ctrlProp10.xml><?xml version="1.0" encoding="utf-8"?>
<formControlPr xmlns="http://schemas.microsoft.com/office/spreadsheetml/2009/9/main" objectType="CheckBox" fmlaLink="$P$51" lockText="1" noThreeD="1"/>
</file>

<file path=xl/ctrlProps/ctrlProp11.xml><?xml version="1.0" encoding="utf-8"?>
<formControlPr xmlns="http://schemas.microsoft.com/office/spreadsheetml/2009/9/main" objectType="CheckBox" checked="Checked" fmlaLink="$P$21" lockText="1" noThreeD="1"/>
</file>

<file path=xl/ctrlProps/ctrlProp12.xml><?xml version="1.0" encoding="utf-8"?>
<formControlPr xmlns="http://schemas.microsoft.com/office/spreadsheetml/2009/9/main" objectType="CheckBox" checked="Checked" fmlaLink="$P$54" lockText="1" noThreeD="1"/>
</file>

<file path=xl/ctrlProps/ctrlProp13.xml><?xml version="1.0" encoding="utf-8"?>
<formControlPr xmlns="http://schemas.microsoft.com/office/spreadsheetml/2009/9/main" objectType="CheckBox" checked="Checked" fmlaLink="$P$60" lockText="1" noThreeD="1"/>
</file>

<file path=xl/ctrlProps/ctrlProp14.xml><?xml version="1.0" encoding="utf-8"?>
<formControlPr xmlns="http://schemas.microsoft.com/office/spreadsheetml/2009/9/main" objectType="CheckBox" checked="Checked" fmlaLink="$P$63" lockText="1" noThreeD="1"/>
</file>

<file path=xl/ctrlProps/ctrlProp15.xml><?xml version="1.0" encoding="utf-8"?>
<formControlPr xmlns="http://schemas.microsoft.com/office/spreadsheetml/2009/9/main" objectType="CheckBox" fmlaLink="$P$66" lockText="1" noThreeD="1"/>
</file>

<file path=xl/ctrlProps/ctrlProp16.xml><?xml version="1.0" encoding="utf-8"?>
<formControlPr xmlns="http://schemas.microsoft.com/office/spreadsheetml/2009/9/main" objectType="CheckBox" fmlaLink="$P$69" lockText="1" noThreeD="1"/>
</file>

<file path=xl/ctrlProps/ctrlProp17.xml><?xml version="1.0" encoding="utf-8"?>
<formControlPr xmlns="http://schemas.microsoft.com/office/spreadsheetml/2009/9/main" objectType="CheckBox" fmlaLink="$P$83" lockText="1" noThreeD="1"/>
</file>

<file path=xl/ctrlProps/ctrlProp18.xml><?xml version="1.0" encoding="utf-8"?>
<formControlPr xmlns="http://schemas.microsoft.com/office/spreadsheetml/2009/9/main" objectType="CheckBox" checked="Checked" fmlaLink="$P$84" lockText="1" noThreeD="1"/>
</file>

<file path=xl/ctrlProps/ctrlProp19.xml><?xml version="1.0" encoding="utf-8"?>
<formControlPr xmlns="http://schemas.microsoft.com/office/spreadsheetml/2009/9/main" objectType="CheckBox" fmlaLink="$P$92" lockText="1" noThreeD="1"/>
</file>

<file path=xl/ctrlProps/ctrlProp2.xml><?xml version="1.0" encoding="utf-8"?>
<formControlPr xmlns="http://schemas.microsoft.com/office/spreadsheetml/2009/9/main" objectType="CheckBox" fmlaLink="$P$54" lockText="1" noThreeD="1"/>
</file>

<file path=xl/ctrlProps/ctrlProp20.xml><?xml version="1.0" encoding="utf-8"?>
<formControlPr xmlns="http://schemas.microsoft.com/office/spreadsheetml/2009/9/main" objectType="CheckBox" checked="Checked" fmlaLink="$P$51" lockText="1" noThreeD="1"/>
</file>

<file path=xl/ctrlProps/ctrlProp21.xml><?xml version="1.0" encoding="utf-8"?>
<formControlPr xmlns="http://schemas.microsoft.com/office/spreadsheetml/2009/9/main" objectType="CheckBox" checked="Checked" fmlaLink="$P$21" lockText="1" noThreeD="1"/>
</file>

<file path=xl/ctrlProps/ctrlProp22.xml><?xml version="1.0" encoding="utf-8"?>
<formControlPr xmlns="http://schemas.microsoft.com/office/spreadsheetml/2009/9/main" objectType="CheckBox" checked="Checked" fmlaLink="$P$54" lockText="1" noThreeD="1"/>
</file>

<file path=xl/ctrlProps/ctrlProp23.xml><?xml version="1.0" encoding="utf-8"?>
<formControlPr xmlns="http://schemas.microsoft.com/office/spreadsheetml/2009/9/main" objectType="CheckBox" checked="Checked" fmlaLink="$P$60" lockText="1" noThreeD="1"/>
</file>

<file path=xl/ctrlProps/ctrlProp24.xml><?xml version="1.0" encoding="utf-8"?>
<formControlPr xmlns="http://schemas.microsoft.com/office/spreadsheetml/2009/9/main" objectType="CheckBox" checked="Checked" fmlaLink="$P$63" lockText="1" noThreeD="1"/>
</file>

<file path=xl/ctrlProps/ctrlProp25.xml><?xml version="1.0" encoding="utf-8"?>
<formControlPr xmlns="http://schemas.microsoft.com/office/spreadsheetml/2009/9/main" objectType="CheckBox" fmlaLink="$P$66" lockText="1" noThreeD="1"/>
</file>

<file path=xl/ctrlProps/ctrlProp26.xml><?xml version="1.0" encoding="utf-8"?>
<formControlPr xmlns="http://schemas.microsoft.com/office/spreadsheetml/2009/9/main" objectType="CheckBox" checked="Checked" fmlaLink="$P$69" lockText="1" noThreeD="1"/>
</file>

<file path=xl/ctrlProps/ctrlProp27.xml><?xml version="1.0" encoding="utf-8"?>
<formControlPr xmlns="http://schemas.microsoft.com/office/spreadsheetml/2009/9/main" objectType="CheckBox" fmlaLink="$P$83" lockText="1" noThreeD="1"/>
</file>

<file path=xl/ctrlProps/ctrlProp28.xml><?xml version="1.0" encoding="utf-8"?>
<formControlPr xmlns="http://schemas.microsoft.com/office/spreadsheetml/2009/9/main" objectType="CheckBox" checked="Checked" fmlaLink="$P$84" lockText="1" noThreeD="1"/>
</file>

<file path=xl/ctrlProps/ctrlProp29.xml><?xml version="1.0" encoding="utf-8"?>
<formControlPr xmlns="http://schemas.microsoft.com/office/spreadsheetml/2009/9/main" objectType="CheckBox" fmlaLink="$P$92" lockText="1" noThreeD="1"/>
</file>

<file path=xl/ctrlProps/ctrlProp3.xml><?xml version="1.0" encoding="utf-8"?>
<formControlPr xmlns="http://schemas.microsoft.com/office/spreadsheetml/2009/9/main" objectType="CheckBox" fmlaLink="$P$60" lockText="1" noThreeD="1"/>
</file>

<file path=xl/ctrlProps/ctrlProp30.xml><?xml version="1.0" encoding="utf-8"?>
<formControlPr xmlns="http://schemas.microsoft.com/office/spreadsheetml/2009/9/main" objectType="CheckBox" checked="Checked" fmlaLink="$P$51" lockText="1" noThreeD="1"/>
</file>

<file path=xl/ctrlProps/ctrlProp4.xml><?xml version="1.0" encoding="utf-8"?>
<formControlPr xmlns="http://schemas.microsoft.com/office/spreadsheetml/2009/9/main" objectType="CheckBox" fmlaLink="$P$63" lockText="1" noThreeD="1"/>
</file>

<file path=xl/ctrlProps/ctrlProp5.xml><?xml version="1.0" encoding="utf-8"?>
<formControlPr xmlns="http://schemas.microsoft.com/office/spreadsheetml/2009/9/main" objectType="CheckBox" fmlaLink="$P$66" lockText="1" noThreeD="1"/>
</file>

<file path=xl/ctrlProps/ctrlProp6.xml><?xml version="1.0" encoding="utf-8"?>
<formControlPr xmlns="http://schemas.microsoft.com/office/spreadsheetml/2009/9/main" objectType="CheckBox" fmlaLink="$P$69" lockText="1" noThreeD="1"/>
</file>

<file path=xl/ctrlProps/ctrlProp7.xml><?xml version="1.0" encoding="utf-8"?>
<formControlPr xmlns="http://schemas.microsoft.com/office/spreadsheetml/2009/9/main" objectType="CheckBox" fmlaLink="$P$83" lockText="1" noThreeD="1"/>
</file>

<file path=xl/ctrlProps/ctrlProp8.xml><?xml version="1.0" encoding="utf-8"?>
<formControlPr xmlns="http://schemas.microsoft.com/office/spreadsheetml/2009/9/main" objectType="CheckBox" fmlaLink="$P$84" lockText="1" noThreeD="1"/>
</file>

<file path=xl/ctrlProps/ctrlProp9.xml><?xml version="1.0" encoding="utf-8"?>
<formControlPr xmlns="http://schemas.microsoft.com/office/spreadsheetml/2009/9/main" objectType="CheckBox" fmlaLink="$P$9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209550</xdr:colOff>
          <xdr:row>20</xdr:row>
          <xdr:rowOff>9525</xdr:rowOff>
        </xdr:from>
        <xdr:to>
          <xdr:col>9</xdr:col>
          <xdr:colOff>438150</xdr:colOff>
          <xdr:row>20</xdr:row>
          <xdr:rowOff>333375</xdr:rowOff>
        </xdr:to>
        <xdr:sp macro="" textlink="">
          <xdr:nvSpPr>
            <xdr:cNvPr id="1049" name="Check Box 25" descr="投稿者に同じ(Check the box if the first author/applicant is the corresponding author)"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筆頭報告者に同じ(Check the box if the first author/applicant is the corresponding author)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52</xdr:row>
          <xdr:rowOff>66675</xdr:rowOff>
        </xdr:from>
        <xdr:to>
          <xdr:col>2</xdr:col>
          <xdr:colOff>323850</xdr:colOff>
          <xdr:row>54</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58</xdr:row>
          <xdr:rowOff>57150</xdr:rowOff>
        </xdr:from>
        <xdr:to>
          <xdr:col>2</xdr:col>
          <xdr:colOff>390525</xdr:colOff>
          <xdr:row>60</xdr:row>
          <xdr:rowOff>28575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61</xdr:row>
          <xdr:rowOff>76200</xdr:rowOff>
        </xdr:from>
        <xdr:to>
          <xdr:col>2</xdr:col>
          <xdr:colOff>333375</xdr:colOff>
          <xdr:row>63</xdr:row>
          <xdr:rowOff>38100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64</xdr:row>
          <xdr:rowOff>76200</xdr:rowOff>
        </xdr:from>
        <xdr:to>
          <xdr:col>2</xdr:col>
          <xdr:colOff>323850</xdr:colOff>
          <xdr:row>66</xdr:row>
          <xdr:rowOff>28575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67</xdr:row>
          <xdr:rowOff>104775</xdr:rowOff>
        </xdr:from>
        <xdr:to>
          <xdr:col>2</xdr:col>
          <xdr:colOff>333375</xdr:colOff>
          <xdr:row>69</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81</xdr:row>
          <xdr:rowOff>161925</xdr:rowOff>
        </xdr:from>
        <xdr:to>
          <xdr:col>2</xdr:col>
          <xdr:colOff>285750</xdr:colOff>
          <xdr:row>83</xdr:row>
          <xdr:rowOff>38100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82</xdr:row>
          <xdr:rowOff>152400</xdr:rowOff>
        </xdr:from>
        <xdr:to>
          <xdr:col>2</xdr:col>
          <xdr:colOff>285750</xdr:colOff>
          <xdr:row>84</xdr:row>
          <xdr:rowOff>28575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90</xdr:row>
          <xdr:rowOff>66675</xdr:rowOff>
        </xdr:from>
        <xdr:to>
          <xdr:col>2</xdr:col>
          <xdr:colOff>285750</xdr:colOff>
          <xdr:row>92</xdr:row>
          <xdr:rowOff>28575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49</xdr:row>
          <xdr:rowOff>142875</xdr:rowOff>
        </xdr:from>
        <xdr:to>
          <xdr:col>2</xdr:col>
          <xdr:colOff>323850</xdr:colOff>
          <xdr:row>51</xdr:row>
          <xdr:rowOff>9525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209550</xdr:colOff>
          <xdr:row>20</xdr:row>
          <xdr:rowOff>9525</xdr:rowOff>
        </xdr:from>
        <xdr:to>
          <xdr:col>9</xdr:col>
          <xdr:colOff>438150</xdr:colOff>
          <xdr:row>21</xdr:row>
          <xdr:rowOff>161925</xdr:rowOff>
        </xdr:to>
        <xdr:sp macro="" textlink="">
          <xdr:nvSpPr>
            <xdr:cNvPr id="17409" name="Check Box 1" descr="投稿者に同じ(Check the box if the first author/applicant is the corresponding author)" hidden="1">
              <a:extLst>
                <a:ext uri="{63B3BB69-23CF-44E3-9099-C40C66FF867C}">
                  <a14:compatExt spid="_x0000_s17409"/>
                </a:ext>
                <a:ext uri="{FF2B5EF4-FFF2-40B4-BE49-F238E27FC236}">
                  <a16:creationId xmlns:a16="http://schemas.microsoft.com/office/drawing/2014/main" id="{00000000-0008-0000-01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筆頭報告者に同じ(Check the box if the first author/applicant is the corresponding author)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52</xdr:row>
          <xdr:rowOff>152400</xdr:rowOff>
        </xdr:from>
        <xdr:to>
          <xdr:col>2</xdr:col>
          <xdr:colOff>323850</xdr:colOff>
          <xdr:row>54</xdr:row>
          <xdr:rowOff>57150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1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58</xdr:row>
          <xdr:rowOff>209550</xdr:rowOff>
        </xdr:from>
        <xdr:to>
          <xdr:col>2</xdr:col>
          <xdr:colOff>390525</xdr:colOff>
          <xdr:row>60</xdr:row>
          <xdr:rowOff>76200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1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61</xdr:row>
          <xdr:rowOff>76200</xdr:rowOff>
        </xdr:from>
        <xdr:to>
          <xdr:col>2</xdr:col>
          <xdr:colOff>333375</xdr:colOff>
          <xdr:row>62</xdr:row>
          <xdr:rowOff>152400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1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64</xdr:row>
          <xdr:rowOff>76200</xdr:rowOff>
        </xdr:from>
        <xdr:to>
          <xdr:col>2</xdr:col>
          <xdr:colOff>323850</xdr:colOff>
          <xdr:row>65</xdr:row>
          <xdr:rowOff>152400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1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67</xdr:row>
          <xdr:rowOff>104775</xdr:rowOff>
        </xdr:from>
        <xdr:to>
          <xdr:col>2</xdr:col>
          <xdr:colOff>333375</xdr:colOff>
          <xdr:row>68</xdr:row>
          <xdr:rowOff>171450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1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81</xdr:row>
          <xdr:rowOff>161925</xdr:rowOff>
        </xdr:from>
        <xdr:to>
          <xdr:col>2</xdr:col>
          <xdr:colOff>285750</xdr:colOff>
          <xdr:row>83</xdr:row>
          <xdr:rowOff>57150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1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82</xdr:row>
          <xdr:rowOff>152400</xdr:rowOff>
        </xdr:from>
        <xdr:to>
          <xdr:col>2</xdr:col>
          <xdr:colOff>285750</xdr:colOff>
          <xdr:row>84</xdr:row>
          <xdr:rowOff>47625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1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90</xdr:row>
          <xdr:rowOff>66675</xdr:rowOff>
        </xdr:from>
        <xdr:to>
          <xdr:col>2</xdr:col>
          <xdr:colOff>285750</xdr:colOff>
          <xdr:row>91</xdr:row>
          <xdr:rowOff>133350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1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49</xdr:row>
          <xdr:rowOff>142875</xdr:rowOff>
        </xdr:from>
        <xdr:to>
          <xdr:col>2</xdr:col>
          <xdr:colOff>323850</xdr:colOff>
          <xdr:row>51</xdr:row>
          <xdr:rowOff>28575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1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209550</xdr:colOff>
          <xdr:row>20</xdr:row>
          <xdr:rowOff>9525</xdr:rowOff>
        </xdr:from>
        <xdr:to>
          <xdr:col>9</xdr:col>
          <xdr:colOff>438150</xdr:colOff>
          <xdr:row>21</xdr:row>
          <xdr:rowOff>161925</xdr:rowOff>
        </xdr:to>
        <xdr:sp macro="" textlink="">
          <xdr:nvSpPr>
            <xdr:cNvPr id="18433" name="Check Box 1" descr="投稿者に同じ(Check the box if the first author/applicant is the corresponding author)"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筆頭報告者に同じ(Check the box if the first author/applicant is the corresponding author)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52</xdr:row>
          <xdr:rowOff>152400</xdr:rowOff>
        </xdr:from>
        <xdr:to>
          <xdr:col>2</xdr:col>
          <xdr:colOff>323850</xdr:colOff>
          <xdr:row>54</xdr:row>
          <xdr:rowOff>57150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2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58</xdr:row>
          <xdr:rowOff>209550</xdr:rowOff>
        </xdr:from>
        <xdr:to>
          <xdr:col>2</xdr:col>
          <xdr:colOff>390525</xdr:colOff>
          <xdr:row>60</xdr:row>
          <xdr:rowOff>76200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61</xdr:row>
          <xdr:rowOff>76200</xdr:rowOff>
        </xdr:from>
        <xdr:to>
          <xdr:col>2</xdr:col>
          <xdr:colOff>333375</xdr:colOff>
          <xdr:row>62</xdr:row>
          <xdr:rowOff>152400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64</xdr:row>
          <xdr:rowOff>76200</xdr:rowOff>
        </xdr:from>
        <xdr:to>
          <xdr:col>2</xdr:col>
          <xdr:colOff>323850</xdr:colOff>
          <xdr:row>65</xdr:row>
          <xdr:rowOff>152400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2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67</xdr:row>
          <xdr:rowOff>104775</xdr:rowOff>
        </xdr:from>
        <xdr:to>
          <xdr:col>2</xdr:col>
          <xdr:colOff>333375</xdr:colOff>
          <xdr:row>68</xdr:row>
          <xdr:rowOff>171450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2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81</xdr:row>
          <xdr:rowOff>161925</xdr:rowOff>
        </xdr:from>
        <xdr:to>
          <xdr:col>2</xdr:col>
          <xdr:colOff>285750</xdr:colOff>
          <xdr:row>83</xdr:row>
          <xdr:rowOff>57150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2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82</xdr:row>
          <xdr:rowOff>152400</xdr:rowOff>
        </xdr:from>
        <xdr:to>
          <xdr:col>2</xdr:col>
          <xdr:colOff>285750</xdr:colOff>
          <xdr:row>84</xdr:row>
          <xdr:rowOff>47625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2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90</xdr:row>
          <xdr:rowOff>66675</xdr:rowOff>
        </xdr:from>
        <xdr:to>
          <xdr:col>2</xdr:col>
          <xdr:colOff>285750</xdr:colOff>
          <xdr:row>91</xdr:row>
          <xdr:rowOff>133350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2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49</xdr:row>
          <xdr:rowOff>142875</xdr:rowOff>
        </xdr:from>
        <xdr:to>
          <xdr:col>2</xdr:col>
          <xdr:colOff>323850</xdr:colOff>
          <xdr:row>51</xdr:row>
          <xdr:rowOff>28575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2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hyperlink" Target="mailto:aiue@kakiku-u.ac.jp" TargetMode="External"/><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3" Type="http://schemas.openxmlformats.org/officeDocument/2006/relationships/vmlDrawing" Target="../drawings/vmlDrawing3.vml"/><Relationship Id="rId7" Type="http://schemas.openxmlformats.org/officeDocument/2006/relationships/ctrlProp" Target="../ctrlProps/ctrlProp24.xml"/><Relationship Id="rId12" Type="http://schemas.openxmlformats.org/officeDocument/2006/relationships/ctrlProp" Target="../ctrlProps/ctrlProp29.xml"/><Relationship Id="rId2" Type="http://schemas.openxmlformats.org/officeDocument/2006/relationships/drawing" Target="../drawings/drawing3.xml"/><Relationship Id="rId1" Type="http://schemas.openxmlformats.org/officeDocument/2006/relationships/hyperlink" Target="mailto:aiue@kakiku-u.ac.jp" TargetMode="External"/><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V110"/>
  <sheetViews>
    <sheetView showGridLines="0" tabSelected="1" topLeftCell="A4" zoomScale="94" zoomScaleNormal="94" zoomScaleSheetLayoutView="115" workbookViewId="0">
      <selection activeCell="E18" sqref="E18:J18"/>
    </sheetView>
  </sheetViews>
  <sheetFormatPr defaultColWidth="9" defaultRowHeight="13.5"/>
  <cols>
    <col min="1" max="1" width="9" style="46"/>
    <col min="2" max="2" width="8.25" style="46" customWidth="1"/>
    <col min="3" max="3" width="33.625" style="46" customWidth="1"/>
    <col min="4" max="4" width="11.5" style="46" customWidth="1"/>
    <col min="5" max="5" width="20.875" style="46" customWidth="1"/>
    <col min="6" max="6" width="19.875" style="46" customWidth="1"/>
    <col min="7" max="7" width="10.375" style="46" customWidth="1"/>
    <col min="8" max="8" width="6.75" style="46" customWidth="1"/>
    <col min="9" max="9" width="4.125" style="46" customWidth="1"/>
    <col min="10" max="10" width="16.5" style="46" customWidth="1"/>
    <col min="11" max="11" width="7.875" style="46" customWidth="1"/>
    <col min="12" max="12" width="16.5" style="46" customWidth="1"/>
    <col min="13" max="13" width="4.625" style="2" customWidth="1"/>
    <col min="14" max="14" width="59.625" style="3" customWidth="1"/>
    <col min="15" max="15" width="5.875" style="5" hidden="1" customWidth="1"/>
    <col min="16" max="16" width="20.75" style="6" hidden="1" customWidth="1"/>
    <col min="17" max="18" width="10.625" style="5" hidden="1" customWidth="1"/>
    <col min="19" max="19" width="10.625" style="1" hidden="1" customWidth="1"/>
    <col min="20" max="22" width="28.25" style="46" hidden="1" customWidth="1"/>
    <col min="23" max="24" width="0" style="46" hidden="1" customWidth="1"/>
    <col min="25" max="16384" width="9" style="46"/>
  </cols>
  <sheetData>
    <row r="1" spans="1:21" ht="30" customHeight="1">
      <c r="A1" s="8"/>
      <c r="B1" s="164" t="s">
        <v>92</v>
      </c>
      <c r="C1" s="164"/>
      <c r="D1" s="164"/>
      <c r="E1" s="164"/>
      <c r="F1" s="164"/>
      <c r="G1" s="164"/>
      <c r="H1" s="164"/>
      <c r="I1" s="164"/>
      <c r="J1" s="164"/>
      <c r="K1" s="164"/>
      <c r="L1" s="164"/>
      <c r="M1" s="9"/>
      <c r="N1" s="10"/>
      <c r="O1" s="11"/>
      <c r="P1" s="65" t="s">
        <v>107</v>
      </c>
      <c r="Q1" s="66"/>
      <c r="R1" s="66"/>
    </row>
    <row r="2" spans="1:21" ht="13.9" customHeight="1" thickBot="1">
      <c r="A2" s="8"/>
      <c r="B2" s="164"/>
      <c r="C2" s="164"/>
      <c r="D2" s="164"/>
      <c r="E2" s="164"/>
      <c r="F2" s="164"/>
      <c r="G2" s="164"/>
      <c r="H2" s="164"/>
      <c r="I2" s="164"/>
      <c r="J2" s="164"/>
      <c r="K2" s="164"/>
      <c r="L2" s="164"/>
      <c r="M2" s="9"/>
      <c r="N2" s="10"/>
      <c r="O2" s="11"/>
      <c r="P2" s="61">
        <f>+H3</f>
        <v>0</v>
      </c>
      <c r="Q2" s="89" t="s">
        <v>170</v>
      </c>
      <c r="R2" s="89"/>
      <c r="S2" s="15"/>
    </row>
    <row r="3" spans="1:21" ht="15" thickBot="1">
      <c r="A3" s="8"/>
      <c r="B3" s="8"/>
      <c r="C3" s="8"/>
      <c r="D3" s="8"/>
      <c r="E3" s="8"/>
      <c r="F3" s="12" t="s">
        <v>54</v>
      </c>
      <c r="G3" s="13"/>
      <c r="H3" s="14"/>
      <c r="I3" s="8"/>
      <c r="J3" s="8"/>
      <c r="K3" s="168"/>
      <c r="L3" s="168"/>
      <c r="M3" s="9"/>
      <c r="N3" s="10"/>
      <c r="O3" s="11"/>
      <c r="P3" s="61"/>
      <c r="Q3" s="89"/>
      <c r="R3" s="89"/>
      <c r="S3" s="15"/>
    </row>
    <row r="4" spans="1:21" ht="16.149999999999999" customHeight="1">
      <c r="A4" s="8"/>
      <c r="B4" s="8"/>
      <c r="C4" s="94" t="str">
        <f>IF(ISBLANK(D13)=TRUE, " ",  CONCATENATE("この投稿票のファイル名を T_031", J14,L14, "(", D13, ")　としてください"))</f>
        <v xml:space="preserve"> </v>
      </c>
      <c r="D4" s="18"/>
      <c r="E4" s="18"/>
      <c r="F4" s="18"/>
      <c r="G4" s="18"/>
      <c r="H4" s="18"/>
      <c r="I4" s="18"/>
      <c r="J4" s="163"/>
      <c r="K4" s="168"/>
      <c r="L4" s="168"/>
      <c r="M4" s="16"/>
      <c r="N4" s="10"/>
      <c r="O4" s="11"/>
      <c r="P4" s="61"/>
      <c r="Q4" s="89"/>
      <c r="R4" s="89"/>
      <c r="S4" s="15"/>
    </row>
    <row r="5" spans="1:21" ht="16.149999999999999" customHeight="1">
      <c r="A5" s="8"/>
      <c r="B5" s="8"/>
      <c r="C5" s="169" t="str">
        <f>IF(ISBLANK(D13)=TRUE,"",CONCATENATE("Name this submission form file as 'T_031",J14,L14,"(",D13,")'　"))</f>
        <v/>
      </c>
      <c r="D5" s="169"/>
      <c r="E5" s="169"/>
      <c r="F5" s="169"/>
      <c r="G5" s="169"/>
      <c r="H5" s="169"/>
      <c r="I5" s="169"/>
      <c r="J5" s="169"/>
      <c r="K5" s="169"/>
      <c r="L5" s="169"/>
      <c r="M5" s="9"/>
      <c r="N5" s="10"/>
      <c r="O5" s="11"/>
      <c r="P5" s="61"/>
      <c r="Q5" s="89"/>
      <c r="R5" s="89"/>
      <c r="S5" s="15"/>
    </row>
    <row r="6" spans="1:21" ht="16.149999999999999" customHeight="1">
      <c r="A6" s="8"/>
      <c r="B6" s="8"/>
      <c r="C6" s="17"/>
      <c r="D6" s="17"/>
      <c r="E6" s="17"/>
      <c r="F6" s="70"/>
      <c r="G6" s="17"/>
      <c r="H6" s="71" t="s">
        <v>109</v>
      </c>
      <c r="I6" s="17"/>
      <c r="J6" s="17"/>
      <c r="K6" s="17"/>
      <c r="L6" s="17"/>
      <c r="M6" s="9"/>
      <c r="N6" s="10"/>
      <c r="O6" s="11"/>
      <c r="P6" s="61"/>
      <c r="Q6" s="89"/>
      <c r="R6" s="89"/>
      <c r="S6" s="15"/>
    </row>
    <row r="7" spans="1:21" ht="16.149999999999999" customHeight="1" thickBot="1">
      <c r="A7" s="8"/>
      <c r="B7" s="8"/>
      <c r="C7" s="17"/>
      <c r="D7" s="17"/>
      <c r="E7" s="17"/>
      <c r="F7" s="17"/>
      <c r="G7" s="17"/>
      <c r="H7" s="17"/>
      <c r="I7" s="17"/>
      <c r="J7" s="17"/>
      <c r="K7" s="17"/>
      <c r="L7" s="17"/>
      <c r="M7" s="9"/>
      <c r="N7" s="10"/>
      <c r="O7" s="11"/>
      <c r="P7" s="61"/>
      <c r="Q7" s="89"/>
      <c r="R7" s="89"/>
      <c r="S7" s="15"/>
    </row>
    <row r="8" spans="1:21" ht="16.149999999999999" customHeight="1" thickBot="1">
      <c r="A8" s="8"/>
      <c r="B8" s="278" t="s">
        <v>55</v>
      </c>
      <c r="C8" s="284"/>
      <c r="D8" s="285"/>
      <c r="E8" s="74"/>
      <c r="F8" s="278" t="s">
        <v>110</v>
      </c>
      <c r="G8" s="279"/>
      <c r="H8" s="279"/>
      <c r="I8" s="280"/>
      <c r="J8" s="78" t="s">
        <v>111</v>
      </c>
      <c r="K8" s="78"/>
      <c r="L8" s="79"/>
      <c r="M8" s="9"/>
      <c r="N8" s="10"/>
      <c r="O8" s="11"/>
      <c r="P8" s="61"/>
      <c r="Q8" s="89"/>
      <c r="R8" s="89"/>
      <c r="S8" s="15"/>
    </row>
    <row r="9" spans="1:21" ht="16.149999999999999" customHeight="1" thickBot="1">
      <c r="A9" s="8"/>
      <c r="B9" s="286" t="s">
        <v>40</v>
      </c>
      <c r="C9" s="287"/>
      <c r="D9" s="288"/>
      <c r="E9" s="74"/>
      <c r="F9" s="281" t="s">
        <v>169</v>
      </c>
      <c r="G9" s="282"/>
      <c r="H9" s="282"/>
      <c r="I9" s="283"/>
      <c r="J9" s="275">
        <v>1</v>
      </c>
      <c r="K9" s="276"/>
      <c r="L9" s="277"/>
      <c r="M9" s="9"/>
      <c r="N9" s="10"/>
      <c r="O9" s="11"/>
      <c r="P9" s="61" t="str">
        <f>IF(B9="農業経済研究","和","英")</f>
        <v>和</v>
      </c>
      <c r="Q9" s="89"/>
      <c r="R9" s="89"/>
      <c r="S9" s="15"/>
      <c r="T9" s="8" t="s">
        <v>169</v>
      </c>
      <c r="U9" s="8">
        <v>1</v>
      </c>
    </row>
    <row r="10" spans="1:21" ht="16.149999999999999" customHeight="1">
      <c r="A10" s="8"/>
      <c r="B10" s="8"/>
      <c r="C10" s="17"/>
      <c r="D10" s="17"/>
      <c r="E10" s="17"/>
      <c r="F10" s="17"/>
      <c r="G10" s="17"/>
      <c r="H10" s="17"/>
      <c r="I10" s="17"/>
      <c r="J10" s="17"/>
      <c r="K10" s="17"/>
      <c r="L10" s="17"/>
      <c r="M10" s="9"/>
      <c r="N10" s="10"/>
      <c r="O10" s="11"/>
      <c r="P10" s="61"/>
      <c r="Q10" s="89"/>
      <c r="R10" s="89"/>
      <c r="S10" s="15"/>
      <c r="T10" s="8" t="s">
        <v>160</v>
      </c>
      <c r="U10" s="8">
        <v>2</v>
      </c>
    </row>
    <row r="11" spans="1:21" ht="15" thickBot="1">
      <c r="A11" s="8"/>
      <c r="B11" s="8"/>
      <c r="C11" s="8"/>
      <c r="D11" s="8"/>
      <c r="E11" s="8"/>
      <c r="F11" s="8"/>
      <c r="G11" s="8"/>
      <c r="H11" s="8"/>
      <c r="I11" s="8"/>
      <c r="J11" s="8"/>
      <c r="K11" s="8"/>
      <c r="L11" s="18"/>
      <c r="M11" s="9"/>
      <c r="N11" s="10"/>
      <c r="O11" s="11"/>
      <c r="P11" s="61"/>
      <c r="Q11" s="89"/>
      <c r="R11" s="89"/>
      <c r="S11" s="15"/>
      <c r="T11" s="8" t="s">
        <v>161</v>
      </c>
      <c r="U11" s="8">
        <v>3</v>
      </c>
    </row>
    <row r="12" spans="1:21" ht="51" customHeight="1" thickBot="1">
      <c r="A12" s="8"/>
      <c r="B12" s="180" t="s">
        <v>143</v>
      </c>
      <c r="C12" s="181"/>
      <c r="D12" s="181"/>
      <c r="E12" s="181"/>
      <c r="F12" s="181"/>
      <c r="G12" s="181"/>
      <c r="H12" s="181"/>
      <c r="I12" s="181"/>
      <c r="J12" s="181"/>
      <c r="K12" s="181"/>
      <c r="L12" s="182"/>
      <c r="M12" s="9"/>
      <c r="N12" s="10"/>
      <c r="O12" s="19"/>
      <c r="P12" s="61"/>
      <c r="Q12" s="89" t="s">
        <v>171</v>
      </c>
      <c r="R12" s="89"/>
      <c r="S12" s="15"/>
      <c r="T12" s="8" t="s">
        <v>162</v>
      </c>
      <c r="U12" s="8">
        <v>4</v>
      </c>
    </row>
    <row r="13" spans="1:21" ht="16.899999999999999" customHeight="1" thickBot="1">
      <c r="A13" s="8"/>
      <c r="B13" s="183" t="s">
        <v>56</v>
      </c>
      <c r="C13" s="184"/>
      <c r="D13" s="230"/>
      <c r="E13" s="231"/>
      <c r="F13" s="183" t="s">
        <v>57</v>
      </c>
      <c r="G13" s="184"/>
      <c r="H13" s="185" t="s">
        <v>5</v>
      </c>
      <c r="I13" s="185"/>
      <c r="J13" s="185"/>
      <c r="K13" s="185"/>
      <c r="L13" s="186"/>
      <c r="M13" s="9"/>
      <c r="N13" s="68"/>
      <c r="O13" s="68"/>
      <c r="P13" s="61" t="str">
        <f>+H13</f>
        <v>学生会員 student</v>
      </c>
      <c r="Q13" s="89"/>
      <c r="R13" s="90" t="s">
        <v>180</v>
      </c>
      <c r="S13" s="15"/>
      <c r="T13" s="8" t="s">
        <v>163</v>
      </c>
      <c r="U13" s="8">
        <v>5</v>
      </c>
    </row>
    <row r="14" spans="1:21" ht="30" customHeight="1" thickBot="1">
      <c r="A14" s="8"/>
      <c r="B14" s="187"/>
      <c r="C14" s="188"/>
      <c r="D14" s="232"/>
      <c r="E14" s="233"/>
      <c r="F14" s="183" t="s">
        <v>58</v>
      </c>
      <c r="G14" s="184"/>
      <c r="H14" s="161" t="s">
        <v>1</v>
      </c>
      <c r="I14" s="21" t="s">
        <v>2</v>
      </c>
      <c r="J14" s="53"/>
      <c r="K14" s="22" t="s">
        <v>63</v>
      </c>
      <c r="L14" s="45"/>
      <c r="M14" s="9"/>
      <c r="N14" s="68"/>
      <c r="O14" s="68"/>
      <c r="P14" s="61" t="str">
        <f>+H14&amp;"-"&amp;J14&amp;"-"&amp;L14</f>
        <v>031--</v>
      </c>
      <c r="Q14" s="89" t="s">
        <v>172</v>
      </c>
      <c r="R14" s="90" t="s">
        <v>181</v>
      </c>
      <c r="S14" s="15"/>
      <c r="T14" s="8" t="s">
        <v>164</v>
      </c>
      <c r="U14" s="8">
        <v>6</v>
      </c>
    </row>
    <row r="15" spans="1:21" ht="23.25" customHeight="1" thickBot="1">
      <c r="A15" s="8"/>
      <c r="B15" s="183" t="s">
        <v>59</v>
      </c>
      <c r="C15" s="184"/>
      <c r="D15" s="236"/>
      <c r="E15" s="237"/>
      <c r="F15" s="228" t="s">
        <v>60</v>
      </c>
      <c r="G15" s="229"/>
      <c r="H15" s="170"/>
      <c r="I15" s="171"/>
      <c r="J15" s="171"/>
      <c r="K15" s="171"/>
      <c r="L15" s="172"/>
      <c r="M15" s="9"/>
      <c r="N15" s="10"/>
      <c r="O15" s="19"/>
      <c r="P15" s="61">
        <f>+H15</f>
        <v>0</v>
      </c>
      <c r="Q15" s="89" t="s">
        <v>28</v>
      </c>
      <c r="R15" s="90" t="s">
        <v>173</v>
      </c>
      <c r="S15" s="15"/>
      <c r="T15" s="8" t="s">
        <v>165</v>
      </c>
      <c r="U15" s="8">
        <v>7</v>
      </c>
    </row>
    <row r="16" spans="1:21" ht="23.25" customHeight="1" thickBot="1">
      <c r="A16" s="8"/>
      <c r="B16" s="206"/>
      <c r="C16" s="207"/>
      <c r="D16" s="238"/>
      <c r="E16" s="239"/>
      <c r="F16" s="228" t="s">
        <v>61</v>
      </c>
      <c r="G16" s="227"/>
      <c r="H16" s="240"/>
      <c r="I16" s="241"/>
      <c r="J16" s="241"/>
      <c r="K16" s="241"/>
      <c r="L16" s="242"/>
      <c r="M16" s="9"/>
      <c r="N16" s="10"/>
      <c r="O16" s="19"/>
      <c r="P16" s="62">
        <f>+H16</f>
        <v>0</v>
      </c>
      <c r="Q16" s="89" t="s">
        <v>174</v>
      </c>
      <c r="R16" s="89"/>
      <c r="S16" s="15"/>
      <c r="T16" s="8" t="s">
        <v>166</v>
      </c>
      <c r="U16" s="8">
        <v>8</v>
      </c>
    </row>
    <row r="17" spans="1:21" ht="20.25" customHeight="1">
      <c r="A17" s="8"/>
      <c r="B17" s="457" t="s">
        <v>184</v>
      </c>
      <c r="C17" s="177"/>
      <c r="D17" s="23" t="s">
        <v>62</v>
      </c>
      <c r="E17" s="244"/>
      <c r="F17" s="215"/>
      <c r="G17" s="215"/>
      <c r="H17" s="215"/>
      <c r="I17" s="215"/>
      <c r="J17" s="216"/>
      <c r="K17" s="202" t="s">
        <v>122</v>
      </c>
      <c r="L17" s="203"/>
      <c r="M17" s="9"/>
      <c r="N17" s="10"/>
      <c r="O17" s="19"/>
      <c r="P17" s="61" t="str">
        <f>+K18</f>
        <v>所属先 Office</v>
      </c>
      <c r="Q17" s="89" t="s">
        <v>175</v>
      </c>
      <c r="R17" s="89"/>
      <c r="S17" s="15"/>
      <c r="T17" s="8" t="s">
        <v>167</v>
      </c>
      <c r="U17" s="8">
        <v>9</v>
      </c>
    </row>
    <row r="18" spans="1:21" ht="37.5" customHeight="1" thickBot="1">
      <c r="A18" s="8"/>
      <c r="B18" s="178"/>
      <c r="C18" s="179"/>
      <c r="D18" s="87" t="s">
        <v>151</v>
      </c>
      <c r="E18" s="243"/>
      <c r="F18" s="212"/>
      <c r="G18" s="212"/>
      <c r="H18" s="212"/>
      <c r="I18" s="212"/>
      <c r="J18" s="213"/>
      <c r="K18" s="210" t="s">
        <v>183</v>
      </c>
      <c r="L18" s="201"/>
      <c r="M18" s="9"/>
      <c r="N18" s="10"/>
      <c r="O18" s="19"/>
      <c r="P18" s="61">
        <f>+E18</f>
        <v>0</v>
      </c>
      <c r="Q18" s="89" t="s">
        <v>176</v>
      </c>
      <c r="R18" s="89"/>
      <c r="S18" s="15"/>
      <c r="T18" s="8" t="s">
        <v>168</v>
      </c>
      <c r="U18" s="8">
        <v>10</v>
      </c>
    </row>
    <row r="19" spans="1:21" ht="14.45" customHeight="1" thickBot="1">
      <c r="A19" s="8"/>
      <c r="B19" s="8"/>
      <c r="C19" s="8"/>
      <c r="D19" s="24"/>
      <c r="E19" s="24"/>
      <c r="F19" s="24"/>
      <c r="G19" s="24"/>
      <c r="H19" s="25"/>
      <c r="I19" s="8"/>
      <c r="J19" s="8"/>
      <c r="K19" s="8"/>
      <c r="L19" s="8"/>
      <c r="M19" s="9"/>
      <c r="N19" s="69"/>
      <c r="O19" s="11"/>
      <c r="P19" s="62">
        <f>+E17</f>
        <v>0</v>
      </c>
      <c r="Q19" s="89" t="s">
        <v>177</v>
      </c>
      <c r="R19" s="89"/>
      <c r="S19" s="15"/>
      <c r="U19" s="8">
        <v>11</v>
      </c>
    </row>
    <row r="20" spans="1:21" ht="31.15" customHeight="1" thickBot="1">
      <c r="A20" s="8"/>
      <c r="B20" s="180" t="s">
        <v>144</v>
      </c>
      <c r="C20" s="181"/>
      <c r="D20" s="181"/>
      <c r="E20" s="181"/>
      <c r="F20" s="181"/>
      <c r="G20" s="181"/>
      <c r="H20" s="181"/>
      <c r="I20" s="181"/>
      <c r="J20" s="181"/>
      <c r="K20" s="181"/>
      <c r="L20" s="182"/>
      <c r="M20" s="9"/>
      <c r="N20" s="10"/>
      <c r="O20" s="11"/>
      <c r="P20" s="61"/>
      <c r="Q20" s="89" t="s">
        <v>178</v>
      </c>
      <c r="R20" s="89"/>
      <c r="S20" s="15"/>
      <c r="U20" s="8">
        <v>12</v>
      </c>
    </row>
    <row r="21" spans="1:21" ht="27" customHeight="1" thickBot="1">
      <c r="A21" s="8"/>
      <c r="B21" s="225"/>
      <c r="C21" s="226"/>
      <c r="D21" s="226"/>
      <c r="E21" s="226"/>
      <c r="F21" s="226"/>
      <c r="G21" s="226"/>
      <c r="H21" s="226"/>
      <c r="I21" s="226"/>
      <c r="J21" s="226"/>
      <c r="K21" s="226"/>
      <c r="L21" s="227"/>
      <c r="M21" s="9"/>
      <c r="N21" s="10"/>
      <c r="O21" s="11"/>
      <c r="P21" s="61" t="b">
        <v>0</v>
      </c>
      <c r="Q21" s="89" t="s">
        <v>179</v>
      </c>
      <c r="R21" s="89"/>
      <c r="S21" s="15"/>
    </row>
    <row r="22" spans="1:21" ht="16.899999999999999" customHeight="1" thickBot="1">
      <c r="A22" s="8"/>
      <c r="B22" s="183" t="s">
        <v>56</v>
      </c>
      <c r="C22" s="184"/>
      <c r="D22" s="208"/>
      <c r="E22" s="209"/>
      <c r="F22" s="221" t="s">
        <v>57</v>
      </c>
      <c r="G22" s="188"/>
      <c r="H22" s="222" t="s">
        <v>4</v>
      </c>
      <c r="I22" s="223"/>
      <c r="J22" s="223"/>
      <c r="K22" s="223"/>
      <c r="L22" s="224"/>
      <c r="M22" s="9"/>
      <c r="N22" s="234" t="str">
        <f>IF(H22=R14,"学生会員は単年度資格です。2018年度に更新してください。
Student membership has a single year status. 
Please renew your status before the meeting.", "")</f>
        <v/>
      </c>
      <c r="O22" s="234"/>
      <c r="P22" s="61"/>
      <c r="Q22" s="63"/>
      <c r="R22" s="63"/>
    </row>
    <row r="23" spans="1:21" ht="30" customHeight="1" thickBot="1">
      <c r="A23" s="8"/>
      <c r="B23" s="187"/>
      <c r="C23" s="188"/>
      <c r="D23" s="220"/>
      <c r="E23" s="168"/>
      <c r="F23" s="183" t="s">
        <v>58</v>
      </c>
      <c r="G23" s="184"/>
      <c r="H23" s="162" t="s">
        <v>1</v>
      </c>
      <c r="I23" s="21" t="s">
        <v>2</v>
      </c>
      <c r="J23" s="54"/>
      <c r="K23" s="22" t="s">
        <v>63</v>
      </c>
      <c r="L23" s="55"/>
      <c r="M23" s="9"/>
      <c r="N23" s="234"/>
      <c r="O23" s="234"/>
      <c r="P23" s="61" t="str">
        <f>+H23&amp;"-"&amp;J23&amp;"-"&amp;L23</f>
        <v>031--</v>
      </c>
      <c r="Q23" s="63"/>
      <c r="R23" s="63"/>
    </row>
    <row r="24" spans="1:21" ht="23.25" customHeight="1" thickBot="1">
      <c r="A24" s="8"/>
      <c r="B24" s="183" t="s">
        <v>59</v>
      </c>
      <c r="C24" s="184"/>
      <c r="D24" s="208"/>
      <c r="E24" s="209"/>
      <c r="F24" s="183" t="s">
        <v>60</v>
      </c>
      <c r="G24" s="184"/>
      <c r="H24" s="194"/>
      <c r="I24" s="195"/>
      <c r="J24" s="195"/>
      <c r="K24" s="195"/>
      <c r="L24" s="196"/>
      <c r="M24" s="9"/>
      <c r="N24" s="10"/>
      <c r="O24" s="11"/>
      <c r="P24" s="61"/>
      <c r="Q24" s="63"/>
      <c r="R24" s="63"/>
      <c r="T24" s="8" t="s">
        <v>182</v>
      </c>
    </row>
    <row r="25" spans="1:21" ht="23.25" customHeight="1" thickBot="1">
      <c r="A25" s="8"/>
      <c r="B25" s="206"/>
      <c r="C25" s="207"/>
      <c r="D25" s="210"/>
      <c r="E25" s="201"/>
      <c r="F25" s="228" t="s">
        <v>64</v>
      </c>
      <c r="G25" s="227"/>
      <c r="H25" s="199"/>
      <c r="I25" s="200"/>
      <c r="J25" s="200"/>
      <c r="K25" s="200"/>
      <c r="L25" s="201"/>
      <c r="M25" s="9"/>
      <c r="N25" s="10"/>
      <c r="O25" s="11"/>
      <c r="P25" s="61">
        <f>+H25</f>
        <v>0</v>
      </c>
      <c r="Q25" s="63"/>
      <c r="R25" s="63"/>
      <c r="T25" s="8" t="s">
        <v>183</v>
      </c>
    </row>
    <row r="26" spans="1:21" ht="18" customHeight="1">
      <c r="A26" s="8"/>
      <c r="B26" s="457" t="s">
        <v>184</v>
      </c>
      <c r="C26" s="177"/>
      <c r="D26" s="27" t="s">
        <v>62</v>
      </c>
      <c r="E26" s="214"/>
      <c r="F26" s="215"/>
      <c r="G26" s="215"/>
      <c r="H26" s="215"/>
      <c r="I26" s="215"/>
      <c r="J26" s="216"/>
      <c r="K26" s="202" t="s">
        <v>122</v>
      </c>
      <c r="L26" s="203"/>
      <c r="M26" s="9"/>
      <c r="N26" s="10"/>
      <c r="O26" s="11"/>
      <c r="P26" s="61"/>
      <c r="Q26" s="63"/>
      <c r="R26" s="63"/>
    </row>
    <row r="27" spans="1:21" ht="37.5" customHeight="1" thickBot="1">
      <c r="A27" s="8"/>
      <c r="B27" s="178"/>
      <c r="C27" s="179"/>
      <c r="D27" s="88" t="s">
        <v>151</v>
      </c>
      <c r="E27" s="211"/>
      <c r="F27" s="212"/>
      <c r="G27" s="212"/>
      <c r="H27" s="212"/>
      <c r="I27" s="212"/>
      <c r="J27" s="213"/>
      <c r="K27" s="204" t="s">
        <v>121</v>
      </c>
      <c r="L27" s="205"/>
      <c r="M27" s="9"/>
      <c r="N27" s="10"/>
      <c r="O27" s="11"/>
      <c r="P27" s="61" t="str">
        <f>+K27</f>
        <v>自宅 Home</v>
      </c>
      <c r="Q27" s="63"/>
      <c r="R27" s="63"/>
    </row>
    <row r="28" spans="1:21" ht="14.45" customHeight="1" thickBot="1">
      <c r="A28" s="8"/>
      <c r="B28" s="8"/>
      <c r="C28" s="25"/>
      <c r="D28" s="28"/>
      <c r="E28" s="28"/>
      <c r="F28" s="28"/>
      <c r="G28" s="28"/>
      <c r="H28" s="25"/>
      <c r="I28" s="25"/>
      <c r="J28" s="25"/>
      <c r="K28" s="25"/>
      <c r="L28" s="25"/>
      <c r="M28" s="9"/>
      <c r="N28" s="10"/>
      <c r="O28" s="11"/>
      <c r="P28" s="61">
        <f>+E26</f>
        <v>0</v>
      </c>
      <c r="Q28" s="63"/>
      <c r="R28" s="63"/>
    </row>
    <row r="29" spans="1:21" ht="27" customHeight="1" thickBot="1">
      <c r="A29" s="8"/>
      <c r="B29" s="248" t="s">
        <v>127</v>
      </c>
      <c r="C29" s="249"/>
      <c r="D29" s="249"/>
      <c r="E29" s="249"/>
      <c r="F29" s="249"/>
      <c r="G29" s="249"/>
      <c r="H29" s="249"/>
      <c r="I29" s="249"/>
      <c r="J29" s="249"/>
      <c r="K29" s="249"/>
      <c r="L29" s="250"/>
      <c r="M29" s="9"/>
      <c r="N29" s="73"/>
      <c r="O29" s="11"/>
      <c r="P29" s="61">
        <f>+E27</f>
        <v>0</v>
      </c>
      <c r="Q29" s="63"/>
      <c r="R29" s="63"/>
    </row>
    <row r="30" spans="1:21" ht="51.75" customHeight="1" thickBot="1">
      <c r="A30" s="8"/>
      <c r="B30" s="251"/>
      <c r="C30" s="252"/>
      <c r="D30" s="252"/>
      <c r="E30" s="252"/>
      <c r="F30" s="252"/>
      <c r="G30" s="252"/>
      <c r="H30" s="252"/>
      <c r="I30" s="252"/>
      <c r="J30" s="252"/>
      <c r="K30" s="252"/>
      <c r="L30" s="253"/>
      <c r="M30" s="9"/>
      <c r="N30" s="10"/>
      <c r="O30" s="11"/>
      <c r="P30" s="61">
        <f>+B30</f>
        <v>0</v>
      </c>
      <c r="Q30" s="63"/>
      <c r="R30" s="63"/>
    </row>
    <row r="31" spans="1:21" ht="14.45" customHeight="1" thickBot="1">
      <c r="A31" s="8"/>
      <c r="B31" s="8"/>
      <c r="C31" s="29"/>
      <c r="D31" s="29"/>
      <c r="E31" s="29"/>
      <c r="F31" s="29"/>
      <c r="G31" s="29"/>
      <c r="H31" s="29"/>
      <c r="I31" s="29"/>
      <c r="J31" s="29"/>
      <c r="K31" s="29"/>
      <c r="L31" s="29"/>
      <c r="M31" s="9"/>
      <c r="N31" s="10"/>
      <c r="O31" s="11"/>
      <c r="P31" s="61"/>
      <c r="Q31" s="63"/>
      <c r="R31" s="63"/>
    </row>
    <row r="32" spans="1:21" ht="36.75" customHeight="1">
      <c r="A32" s="8"/>
      <c r="B32" s="245" t="s">
        <v>141</v>
      </c>
      <c r="C32" s="246"/>
      <c r="D32" s="246"/>
      <c r="E32" s="246"/>
      <c r="F32" s="246"/>
      <c r="G32" s="246"/>
      <c r="H32" s="246"/>
      <c r="I32" s="246"/>
      <c r="J32" s="246"/>
      <c r="K32" s="246"/>
      <c r="L32" s="247"/>
      <c r="M32" s="9"/>
      <c r="N32" s="10"/>
      <c r="O32" s="11"/>
      <c r="P32" s="61"/>
      <c r="Q32" s="63"/>
      <c r="R32" s="63"/>
    </row>
    <row r="33" spans="1:20" ht="48.6" customHeight="1">
      <c r="A33" s="8"/>
      <c r="B33" s="47"/>
      <c r="C33" s="48" t="s">
        <v>93</v>
      </c>
      <c r="D33" s="263" t="s">
        <v>65</v>
      </c>
      <c r="E33" s="174"/>
      <c r="F33" s="174"/>
      <c r="G33" s="173" t="s">
        <v>59</v>
      </c>
      <c r="H33" s="174"/>
      <c r="I33" s="174"/>
      <c r="J33" s="174"/>
      <c r="K33" s="174"/>
      <c r="L33" s="175"/>
      <c r="M33" s="9"/>
      <c r="N33" s="10"/>
      <c r="O33" s="11"/>
      <c r="P33" s="61"/>
      <c r="Q33" s="63"/>
      <c r="R33" s="63"/>
    </row>
    <row r="34" spans="1:20" ht="27" customHeight="1">
      <c r="A34" s="8"/>
      <c r="B34" s="30">
        <v>1</v>
      </c>
      <c r="C34" s="82" t="s">
        <v>7</v>
      </c>
      <c r="D34" s="198" t="str">
        <f>IF(ISBLANK(D13)=TRUE, "", D13)</f>
        <v/>
      </c>
      <c r="E34" s="198"/>
      <c r="F34" s="198"/>
      <c r="G34" s="166" t="str">
        <f>IF(ISBLANK(D15)=TRUE, "", D15)</f>
        <v/>
      </c>
      <c r="H34" s="166"/>
      <c r="I34" s="166"/>
      <c r="J34" s="166"/>
      <c r="K34" s="166"/>
      <c r="L34" s="167"/>
      <c r="M34" s="15" t="s">
        <v>66</v>
      </c>
      <c r="N34" s="10"/>
      <c r="O34" s="11"/>
      <c r="P34" s="61"/>
      <c r="Q34" s="63"/>
      <c r="R34" s="63"/>
    </row>
    <row r="35" spans="1:20" ht="27" customHeight="1">
      <c r="A35" s="8"/>
      <c r="B35" s="30">
        <v>2</v>
      </c>
      <c r="C35" s="82"/>
      <c r="D35" s="197"/>
      <c r="E35" s="198"/>
      <c r="F35" s="198"/>
      <c r="G35" s="165"/>
      <c r="H35" s="166"/>
      <c r="I35" s="166"/>
      <c r="J35" s="166"/>
      <c r="K35" s="166"/>
      <c r="L35" s="167"/>
      <c r="M35" s="75"/>
      <c r="N35" s="10"/>
      <c r="O35" s="11"/>
      <c r="P35" s="61"/>
      <c r="Q35" s="63"/>
      <c r="R35" s="63"/>
    </row>
    <row r="36" spans="1:20" ht="27" customHeight="1">
      <c r="A36" s="8"/>
      <c r="B36" s="30">
        <v>3</v>
      </c>
      <c r="C36" s="72"/>
      <c r="D36" s="197"/>
      <c r="E36" s="198"/>
      <c r="F36" s="198"/>
      <c r="G36" s="165"/>
      <c r="H36" s="166"/>
      <c r="I36" s="166"/>
      <c r="J36" s="166"/>
      <c r="K36" s="166"/>
      <c r="L36" s="167"/>
      <c r="M36" s="9"/>
      <c r="N36" s="10"/>
      <c r="O36" s="11"/>
      <c r="P36" s="61"/>
      <c r="Q36" s="63"/>
      <c r="R36" s="63"/>
    </row>
    <row r="37" spans="1:20" ht="27" customHeight="1">
      <c r="A37" s="8"/>
      <c r="B37" s="30">
        <v>4</v>
      </c>
      <c r="C37" s="82"/>
      <c r="D37" s="197"/>
      <c r="E37" s="198"/>
      <c r="F37" s="198"/>
      <c r="G37" s="165"/>
      <c r="H37" s="166"/>
      <c r="I37" s="166"/>
      <c r="J37" s="166"/>
      <c r="K37" s="166"/>
      <c r="L37" s="167"/>
      <c r="M37" s="9"/>
      <c r="N37" s="10"/>
      <c r="O37" s="11"/>
      <c r="P37" s="61"/>
      <c r="Q37" s="63"/>
      <c r="R37" s="63"/>
    </row>
    <row r="38" spans="1:20" ht="33" customHeight="1">
      <c r="A38" s="8"/>
      <c r="B38" s="30">
        <v>5</v>
      </c>
      <c r="C38" s="82"/>
      <c r="D38" s="197"/>
      <c r="E38" s="198"/>
      <c r="F38" s="198"/>
      <c r="G38" s="165"/>
      <c r="H38" s="166"/>
      <c r="I38" s="166"/>
      <c r="J38" s="166"/>
      <c r="K38" s="166"/>
      <c r="L38" s="167"/>
      <c r="M38" s="9"/>
      <c r="N38" s="10"/>
      <c r="O38" s="11"/>
      <c r="P38" s="61"/>
      <c r="Q38" s="63"/>
      <c r="R38" s="63"/>
    </row>
    <row r="39" spans="1:20" ht="33" customHeight="1">
      <c r="A39" s="8"/>
      <c r="B39" s="30">
        <v>6</v>
      </c>
      <c r="C39" s="82"/>
      <c r="D39" s="197"/>
      <c r="E39" s="198"/>
      <c r="F39" s="198"/>
      <c r="G39" s="165"/>
      <c r="H39" s="166"/>
      <c r="I39" s="166"/>
      <c r="J39" s="166"/>
      <c r="K39" s="166"/>
      <c r="L39" s="167"/>
      <c r="M39" s="9"/>
      <c r="N39" s="10"/>
      <c r="O39" s="11"/>
      <c r="P39" s="61"/>
      <c r="Q39" s="63"/>
      <c r="R39" s="63"/>
    </row>
    <row r="40" spans="1:20" ht="33" customHeight="1">
      <c r="A40" s="8"/>
      <c r="B40" s="30">
        <v>7</v>
      </c>
      <c r="C40" s="82"/>
      <c r="D40" s="197"/>
      <c r="E40" s="198"/>
      <c r="F40" s="198"/>
      <c r="G40" s="165"/>
      <c r="H40" s="166"/>
      <c r="I40" s="166"/>
      <c r="J40" s="166"/>
      <c r="K40" s="166"/>
      <c r="L40" s="167"/>
      <c r="M40" s="9"/>
      <c r="N40" s="10"/>
      <c r="O40" s="11"/>
      <c r="P40" s="61"/>
      <c r="Q40" s="63"/>
      <c r="R40" s="63"/>
    </row>
    <row r="41" spans="1:20" ht="33" customHeight="1" thickBot="1">
      <c r="A41" s="8"/>
      <c r="B41" s="31">
        <v>8</v>
      </c>
      <c r="C41" s="67"/>
      <c r="D41" s="197"/>
      <c r="E41" s="198"/>
      <c r="F41" s="198"/>
      <c r="G41" s="165"/>
      <c r="H41" s="166"/>
      <c r="I41" s="166"/>
      <c r="J41" s="166"/>
      <c r="K41" s="166"/>
      <c r="L41" s="167"/>
      <c r="M41" s="9"/>
      <c r="N41" s="10"/>
      <c r="O41" s="11"/>
      <c r="P41" s="61"/>
      <c r="Q41" s="63"/>
      <c r="R41" s="63"/>
    </row>
    <row r="42" spans="1:20" ht="33" customHeight="1">
      <c r="A42" s="8"/>
      <c r="B42" s="8"/>
      <c r="C42" s="235" t="str">
        <f>IF(COUNTA(C34:C41)=0,"↑コレスポンディング・オーサーに'*'をつけてください。Put '*' for the corresponding author.","")</f>
        <v/>
      </c>
      <c r="D42" s="235"/>
      <c r="E42" s="235"/>
      <c r="F42" s="235"/>
      <c r="G42" s="235"/>
      <c r="H42" s="235"/>
      <c r="I42" s="235"/>
      <c r="J42" s="235"/>
      <c r="K42" s="235"/>
      <c r="L42" s="235"/>
      <c r="M42" s="9"/>
      <c r="N42" s="10"/>
      <c r="O42" s="11"/>
      <c r="P42" s="61"/>
      <c r="Q42" s="63"/>
      <c r="R42" s="63"/>
    </row>
    <row r="43" spans="1:20" ht="14.45" customHeight="1" thickBot="1">
      <c r="A43" s="8"/>
      <c r="B43" s="8"/>
      <c r="C43" s="28"/>
      <c r="D43" s="28"/>
      <c r="E43" s="28"/>
      <c r="F43" s="28"/>
      <c r="G43" s="28"/>
      <c r="H43" s="28"/>
      <c r="I43" s="28"/>
      <c r="J43" s="28"/>
      <c r="K43" s="28"/>
      <c r="L43" s="28"/>
      <c r="M43" s="9"/>
      <c r="N43" s="10"/>
      <c r="O43" s="11"/>
      <c r="P43" s="61"/>
      <c r="Q43" s="63"/>
      <c r="R43" s="63"/>
      <c r="T43" s="8"/>
    </row>
    <row r="44" spans="1:20" ht="13.15" customHeight="1">
      <c r="A44" s="8"/>
      <c r="B44" s="32" t="s">
        <v>128</v>
      </c>
      <c r="C44" s="33"/>
      <c r="D44" s="264">
        <v>6</v>
      </c>
      <c r="E44" s="34" t="s">
        <v>67</v>
      </c>
      <c r="F44" s="35"/>
      <c r="G44" s="189"/>
      <c r="H44" s="189"/>
      <c r="I44" s="189"/>
      <c r="J44" s="189"/>
      <c r="K44" s="193"/>
      <c r="L44" s="36"/>
      <c r="M44" s="9"/>
      <c r="N44" s="10"/>
      <c r="O44" s="11"/>
      <c r="P44" s="61">
        <f>+D44</f>
        <v>6</v>
      </c>
      <c r="Q44" s="63" t="s">
        <v>11</v>
      </c>
      <c r="R44" s="63"/>
      <c r="T44" s="8">
        <v>4</v>
      </c>
    </row>
    <row r="45" spans="1:20" ht="15" thickBot="1">
      <c r="A45" s="8"/>
      <c r="B45" s="37" t="s">
        <v>9</v>
      </c>
      <c r="C45" s="38"/>
      <c r="D45" s="265"/>
      <c r="E45" s="39" t="s">
        <v>10</v>
      </c>
      <c r="F45" s="35"/>
      <c r="G45" s="189"/>
      <c r="H45" s="189"/>
      <c r="I45" s="189"/>
      <c r="J45" s="189"/>
      <c r="K45" s="193"/>
      <c r="L45" s="36"/>
      <c r="M45" s="9"/>
      <c r="N45" s="10"/>
      <c r="O45" s="11"/>
      <c r="P45" s="61"/>
      <c r="Q45" s="63"/>
      <c r="R45" s="63"/>
      <c r="T45" s="8">
        <v>5</v>
      </c>
    </row>
    <row r="46" spans="1:20" ht="14.25" customHeight="1">
      <c r="A46" s="8"/>
      <c r="B46" s="40"/>
      <c r="C46" s="8"/>
      <c r="D46" s="41"/>
      <c r="E46" s="41"/>
      <c r="F46" s="28"/>
      <c r="G46" s="28"/>
      <c r="H46" s="28"/>
      <c r="I46" s="28"/>
      <c r="J46" s="28"/>
      <c r="K46" s="28"/>
      <c r="L46" s="28"/>
      <c r="M46" s="9"/>
      <c r="N46" s="10"/>
      <c r="O46" s="11"/>
      <c r="P46" s="61"/>
      <c r="Q46" s="63"/>
      <c r="R46" s="63"/>
      <c r="T46" s="8">
        <v>6</v>
      </c>
    </row>
    <row r="47" spans="1:20" ht="14.25" customHeight="1">
      <c r="A47" s="8"/>
      <c r="B47" s="40"/>
      <c r="C47" s="8"/>
      <c r="D47" s="41"/>
      <c r="E47" s="41"/>
      <c r="F47" s="28"/>
      <c r="G47" s="28"/>
      <c r="H47" s="28"/>
      <c r="I47" s="28"/>
      <c r="J47" s="28"/>
      <c r="K47" s="28"/>
      <c r="L47" s="28"/>
      <c r="M47" s="9"/>
      <c r="N47" s="10"/>
      <c r="O47" s="11"/>
      <c r="P47" s="61"/>
      <c r="Q47" s="63"/>
      <c r="R47" s="63"/>
    </row>
    <row r="48" spans="1:20" ht="14.25" customHeight="1">
      <c r="A48" s="8"/>
      <c r="B48" s="40"/>
      <c r="C48" s="8"/>
      <c r="D48" s="41"/>
      <c r="E48" s="41"/>
      <c r="F48" s="28"/>
      <c r="G48" s="28"/>
      <c r="H48" s="28"/>
      <c r="I48" s="28"/>
      <c r="J48" s="28"/>
      <c r="K48" s="28"/>
      <c r="L48" s="28"/>
      <c r="M48" s="9"/>
      <c r="N48" s="10"/>
      <c r="O48" s="11"/>
      <c r="P48" s="61"/>
      <c r="Q48" s="63"/>
      <c r="R48" s="63"/>
    </row>
    <row r="49" spans="1:18" ht="14.25" customHeight="1">
      <c r="A49" s="8"/>
      <c r="B49" s="40"/>
      <c r="C49" s="8"/>
      <c r="D49" s="41"/>
      <c r="E49" s="41"/>
      <c r="F49" s="28"/>
      <c r="G49" s="28"/>
      <c r="H49" s="28"/>
      <c r="I49" s="28"/>
      <c r="J49" s="28"/>
      <c r="K49" s="28"/>
      <c r="L49" s="28"/>
      <c r="M49" s="9"/>
      <c r="N49" s="10"/>
      <c r="O49" s="11"/>
      <c r="P49" s="61"/>
      <c r="Q49" s="63"/>
      <c r="R49" s="63"/>
    </row>
    <row r="50" spans="1:18" ht="14.25" customHeight="1">
      <c r="A50" s="8"/>
      <c r="B50" s="40"/>
      <c r="C50" s="8"/>
      <c r="D50" s="41"/>
      <c r="E50" s="41"/>
      <c r="F50" s="28"/>
      <c r="G50" s="28"/>
      <c r="H50" s="28"/>
      <c r="I50" s="28"/>
      <c r="J50" s="28"/>
      <c r="K50" s="28"/>
      <c r="L50" s="28"/>
      <c r="M50" s="9"/>
      <c r="N50" s="10"/>
      <c r="O50" s="11"/>
      <c r="P50" s="61"/>
      <c r="Q50" s="63"/>
      <c r="R50" s="63"/>
    </row>
    <row r="51" spans="1:18" ht="14.25" customHeight="1">
      <c r="A51" s="8"/>
      <c r="B51" s="40"/>
      <c r="C51" s="86" t="s">
        <v>145</v>
      </c>
      <c r="D51" s="41"/>
      <c r="E51" s="41"/>
      <c r="F51" s="28"/>
      <c r="G51" s="28"/>
      <c r="H51" s="28"/>
      <c r="I51" s="28"/>
      <c r="J51" s="28"/>
      <c r="K51" s="28"/>
      <c r="L51" s="28"/>
      <c r="M51" s="9"/>
      <c r="N51" s="10"/>
      <c r="O51" s="11"/>
      <c r="P51" s="61" t="b">
        <v>0</v>
      </c>
      <c r="Q51" s="63"/>
      <c r="R51" s="63"/>
    </row>
    <row r="52" spans="1:18" ht="14.25" customHeight="1">
      <c r="A52" s="8"/>
      <c r="B52" s="40"/>
      <c r="C52" s="8" t="s">
        <v>146</v>
      </c>
      <c r="D52" s="41"/>
      <c r="E52" s="41"/>
      <c r="F52" s="28"/>
      <c r="G52" s="28"/>
      <c r="H52" s="28"/>
      <c r="I52" s="28"/>
      <c r="J52" s="28"/>
      <c r="K52" s="28"/>
      <c r="L52" s="28"/>
      <c r="M52" s="9"/>
      <c r="N52" s="10"/>
      <c r="O52" s="11"/>
      <c r="P52" s="61"/>
      <c r="Q52" s="63"/>
      <c r="R52" s="63"/>
    </row>
    <row r="53" spans="1:18" ht="8.25" customHeight="1">
      <c r="A53" s="8"/>
      <c r="B53" s="40"/>
      <c r="C53" s="8"/>
      <c r="D53" s="41"/>
      <c r="E53" s="41"/>
      <c r="F53" s="28"/>
      <c r="G53" s="28"/>
      <c r="H53" s="28"/>
      <c r="I53" s="28"/>
      <c r="J53" s="28"/>
      <c r="K53" s="28"/>
      <c r="L53" s="28"/>
      <c r="M53" s="9"/>
      <c r="N53" s="10"/>
      <c r="O53" s="11"/>
      <c r="P53" s="61"/>
      <c r="Q53" s="63"/>
      <c r="R53" s="63"/>
    </row>
    <row r="54" spans="1:18" ht="14.25" customHeight="1">
      <c r="A54" s="8"/>
      <c r="B54" s="42"/>
      <c r="C54" s="8" t="s">
        <v>68</v>
      </c>
      <c r="D54" s="41"/>
      <c r="E54" s="41"/>
      <c r="F54" s="28"/>
      <c r="G54" s="28"/>
      <c r="H54" s="28"/>
      <c r="I54" s="28"/>
      <c r="J54" s="28"/>
      <c r="K54" s="28"/>
      <c r="L54" s="28"/>
      <c r="M54" s="9"/>
      <c r="N54" s="10"/>
      <c r="O54" s="11"/>
      <c r="P54" s="61" t="b">
        <v>0</v>
      </c>
      <c r="Q54" s="63"/>
      <c r="R54" s="63"/>
    </row>
    <row r="55" spans="1:18" ht="14.25" customHeight="1">
      <c r="A55" s="8"/>
      <c r="B55" s="40"/>
      <c r="C55" s="8" t="s">
        <v>12</v>
      </c>
      <c r="D55" s="41"/>
      <c r="E55" s="41"/>
      <c r="F55" s="28"/>
      <c r="G55" s="28"/>
      <c r="H55" s="28"/>
      <c r="I55" s="28"/>
      <c r="J55" s="28"/>
      <c r="K55" s="28"/>
      <c r="L55" s="28"/>
      <c r="M55" s="9"/>
      <c r="N55" s="10"/>
      <c r="O55" s="11"/>
      <c r="P55" s="61"/>
      <c r="Q55" s="63"/>
      <c r="R55" s="63"/>
    </row>
    <row r="56" spans="1:18" ht="14.25" customHeight="1">
      <c r="A56" s="8"/>
      <c r="B56" s="40"/>
      <c r="C56" s="8" t="s">
        <v>21</v>
      </c>
      <c r="D56" s="41"/>
      <c r="E56" s="41"/>
      <c r="F56" s="28"/>
      <c r="G56" s="28"/>
      <c r="H56" s="28"/>
      <c r="I56" s="28"/>
      <c r="J56" s="28"/>
      <c r="K56" s="28"/>
      <c r="L56" s="28"/>
      <c r="M56" s="9"/>
      <c r="N56" s="10"/>
      <c r="O56" s="11"/>
      <c r="P56" s="61"/>
      <c r="Q56" s="63"/>
      <c r="R56" s="63"/>
    </row>
    <row r="57" spans="1:18" ht="14.25" customHeight="1">
      <c r="A57" s="8"/>
      <c r="B57" s="40"/>
      <c r="C57" s="8" t="s">
        <v>22</v>
      </c>
      <c r="D57" s="41"/>
      <c r="E57" s="41"/>
      <c r="F57" s="28"/>
      <c r="G57" s="28"/>
      <c r="H57" s="28"/>
      <c r="I57" s="28"/>
      <c r="J57" s="28"/>
      <c r="K57" s="28"/>
      <c r="L57" s="28"/>
      <c r="M57" s="9"/>
      <c r="N57" s="10"/>
      <c r="O57" s="11"/>
      <c r="P57" s="61"/>
      <c r="Q57" s="63"/>
      <c r="R57" s="63"/>
    </row>
    <row r="58" spans="1:18" ht="14.25" customHeight="1">
      <c r="A58" s="8"/>
      <c r="B58" s="40"/>
      <c r="C58" s="8" t="s">
        <v>23</v>
      </c>
      <c r="D58" s="41"/>
      <c r="E58" s="41"/>
      <c r="F58" s="28"/>
      <c r="G58" s="28"/>
      <c r="H58" s="28"/>
      <c r="I58" s="28"/>
      <c r="J58" s="28"/>
      <c r="K58" s="28"/>
      <c r="L58" s="28"/>
      <c r="M58" s="9"/>
      <c r="N58" s="10"/>
      <c r="O58" s="11"/>
      <c r="P58" s="61"/>
      <c r="Q58" s="63"/>
      <c r="R58" s="63"/>
    </row>
    <row r="59" spans="1:18" ht="7.5" customHeight="1">
      <c r="A59" s="8"/>
      <c r="B59" s="40"/>
      <c r="C59" s="8"/>
      <c r="D59" s="41"/>
      <c r="E59" s="41"/>
      <c r="F59" s="28"/>
      <c r="G59" s="28"/>
      <c r="H59" s="28"/>
      <c r="I59" s="28"/>
      <c r="J59" s="28"/>
      <c r="K59" s="28"/>
      <c r="L59" s="28"/>
      <c r="M59" s="9"/>
      <c r="N59" s="10"/>
      <c r="O59" s="11"/>
      <c r="P59" s="61"/>
      <c r="Q59" s="63"/>
      <c r="R59" s="63"/>
    </row>
    <row r="60" spans="1:18" ht="14.25" customHeight="1">
      <c r="A60" s="8"/>
      <c r="B60" s="40"/>
      <c r="C60" s="77" t="s">
        <v>125</v>
      </c>
      <c r="D60" s="41"/>
      <c r="E60" s="41"/>
      <c r="F60" s="28"/>
      <c r="G60" s="28"/>
      <c r="H60" s="28"/>
      <c r="I60" s="28"/>
      <c r="J60" s="28"/>
      <c r="K60" s="28"/>
      <c r="L60" s="28"/>
      <c r="M60" s="9"/>
      <c r="N60" s="10"/>
      <c r="O60" s="11"/>
      <c r="P60" s="61" t="b">
        <v>0</v>
      </c>
      <c r="Q60" s="63"/>
      <c r="R60" s="63"/>
    </row>
    <row r="61" spans="1:18" ht="14.25" customHeight="1">
      <c r="A61" s="8"/>
      <c r="B61" s="40"/>
      <c r="C61" s="8" t="s">
        <v>126</v>
      </c>
      <c r="D61" s="41"/>
      <c r="E61" s="41"/>
      <c r="F61" s="28"/>
      <c r="G61" s="28"/>
      <c r="H61" s="28"/>
      <c r="I61" s="28"/>
      <c r="J61" s="28"/>
      <c r="K61" s="28"/>
      <c r="L61" s="28"/>
      <c r="M61" s="9"/>
      <c r="N61" s="10"/>
      <c r="O61" s="11"/>
      <c r="P61" s="61"/>
      <c r="Q61" s="63"/>
      <c r="R61" s="63"/>
    </row>
    <row r="62" spans="1:18" ht="8.25" customHeight="1">
      <c r="A62" s="8"/>
      <c r="B62" s="40"/>
      <c r="C62" s="8"/>
      <c r="D62" s="41"/>
      <c r="E62" s="41"/>
      <c r="F62" s="28"/>
      <c r="G62" s="28"/>
      <c r="H62" s="28"/>
      <c r="I62" s="28"/>
      <c r="J62" s="28"/>
      <c r="K62" s="28"/>
      <c r="L62" s="28"/>
      <c r="M62" s="9"/>
      <c r="N62" s="10"/>
      <c r="O62" s="11"/>
      <c r="P62" s="61"/>
      <c r="Q62" s="63"/>
      <c r="R62" s="63"/>
    </row>
    <row r="63" spans="1:18" ht="14.25" customHeight="1">
      <c r="A63" s="8"/>
      <c r="B63" s="40"/>
      <c r="C63" s="8" t="s">
        <v>69</v>
      </c>
      <c r="D63" s="41"/>
      <c r="E63" s="41"/>
      <c r="F63" s="28"/>
      <c r="G63" s="28"/>
      <c r="H63" s="28"/>
      <c r="I63" s="28"/>
      <c r="J63" s="28"/>
      <c r="K63" s="28"/>
      <c r="L63" s="28"/>
      <c r="M63" s="9"/>
      <c r="N63" s="10"/>
      <c r="O63" s="11"/>
      <c r="P63" s="61" t="b">
        <v>0</v>
      </c>
      <c r="Q63" s="63"/>
      <c r="R63" s="63"/>
    </row>
    <row r="64" spans="1:18" ht="14.25" customHeight="1">
      <c r="A64" s="8"/>
      <c r="B64" s="40"/>
      <c r="C64" s="8" t="s">
        <v>13</v>
      </c>
      <c r="D64" s="41"/>
      <c r="E64" s="41"/>
      <c r="F64" s="28"/>
      <c r="G64" s="28"/>
      <c r="H64" s="28"/>
      <c r="I64" s="28"/>
      <c r="J64" s="28"/>
      <c r="K64" s="28"/>
      <c r="L64" s="28"/>
      <c r="M64" s="9"/>
      <c r="N64" s="10"/>
      <c r="O64" s="11"/>
      <c r="P64" s="61"/>
      <c r="Q64" s="63"/>
      <c r="R64" s="63"/>
    </row>
    <row r="65" spans="1:18" ht="9" customHeight="1">
      <c r="A65" s="8"/>
      <c r="B65" s="40"/>
      <c r="C65" s="8"/>
      <c r="D65" s="41"/>
      <c r="E65" s="41"/>
      <c r="F65" s="28"/>
      <c r="G65" s="28"/>
      <c r="H65" s="28"/>
      <c r="I65" s="28"/>
      <c r="J65" s="28"/>
      <c r="K65" s="28"/>
      <c r="L65" s="28"/>
      <c r="M65" s="9"/>
      <c r="N65" s="10"/>
      <c r="O65" s="11"/>
      <c r="P65" s="61"/>
      <c r="Q65" s="63"/>
      <c r="R65" s="63"/>
    </row>
    <row r="66" spans="1:18" ht="14.25" customHeight="1">
      <c r="A66" s="8"/>
      <c r="B66" s="40"/>
      <c r="C66" s="8" t="s">
        <v>70</v>
      </c>
      <c r="D66" s="41"/>
      <c r="E66" s="41"/>
      <c r="F66" s="28"/>
      <c r="G66" s="28"/>
      <c r="H66" s="28"/>
      <c r="I66" s="28"/>
      <c r="J66" s="28"/>
      <c r="K66" s="28"/>
      <c r="L66" s="28"/>
      <c r="M66" s="9"/>
      <c r="N66" s="10"/>
      <c r="O66" s="11"/>
      <c r="P66" s="61" t="b">
        <v>0</v>
      </c>
      <c r="Q66" s="63"/>
      <c r="R66" s="63"/>
    </row>
    <row r="67" spans="1:18" ht="21" customHeight="1">
      <c r="A67" s="8"/>
      <c r="B67" s="40"/>
      <c r="C67" s="8" t="s">
        <v>71</v>
      </c>
      <c r="D67" s="41"/>
      <c r="E67" s="217"/>
      <c r="F67" s="218"/>
      <c r="G67" s="219"/>
      <c r="H67" s="28"/>
      <c r="I67" s="28"/>
      <c r="J67" s="28"/>
      <c r="K67" s="28"/>
      <c r="L67" s="28"/>
      <c r="M67" s="9"/>
      <c r="N67" s="10"/>
      <c r="O67" s="11"/>
      <c r="P67" s="61">
        <f>+E67</f>
        <v>0</v>
      </c>
      <c r="Q67" s="63"/>
      <c r="R67" s="63"/>
    </row>
    <row r="68" spans="1:18" ht="10.5" customHeight="1">
      <c r="A68" s="8"/>
      <c r="B68" s="40"/>
      <c r="C68" s="8"/>
      <c r="D68" s="41"/>
      <c r="E68" s="41"/>
      <c r="F68" s="41"/>
      <c r="G68" s="41"/>
      <c r="H68" s="28"/>
      <c r="I68" s="28"/>
      <c r="J68" s="28"/>
      <c r="K68" s="28"/>
      <c r="L68" s="28"/>
      <c r="M68" s="9"/>
      <c r="N68" s="10"/>
      <c r="O68" s="11"/>
      <c r="P68" s="61"/>
      <c r="Q68" s="63"/>
      <c r="R68" s="63"/>
    </row>
    <row r="69" spans="1:18" ht="14.25" customHeight="1">
      <c r="A69" s="8"/>
      <c r="B69" s="40"/>
      <c r="C69" s="8" t="s">
        <v>15</v>
      </c>
      <c r="D69" s="41"/>
      <c r="E69" s="41"/>
      <c r="F69" s="28"/>
      <c r="G69" s="28"/>
      <c r="H69" s="28"/>
      <c r="I69" s="28"/>
      <c r="J69" s="28"/>
      <c r="K69" s="28"/>
      <c r="L69" s="28"/>
      <c r="M69" s="9"/>
      <c r="N69" s="10"/>
      <c r="O69" s="11"/>
      <c r="P69" s="61" t="b">
        <v>0</v>
      </c>
      <c r="Q69" s="63"/>
      <c r="R69" s="63"/>
    </row>
    <row r="70" spans="1:18" ht="21.6" customHeight="1">
      <c r="A70" s="8"/>
      <c r="B70" s="40"/>
      <c r="C70" s="8" t="s">
        <v>16</v>
      </c>
      <c r="D70" s="41"/>
      <c r="E70" s="217"/>
      <c r="F70" s="218"/>
      <c r="G70" s="219"/>
      <c r="H70" s="28"/>
      <c r="I70" s="28"/>
      <c r="J70" s="28"/>
      <c r="K70" s="28"/>
      <c r="L70" s="28"/>
      <c r="M70" s="9"/>
      <c r="N70" s="10"/>
      <c r="O70" s="11"/>
      <c r="P70" s="61">
        <f>+E70</f>
        <v>0</v>
      </c>
      <c r="Q70" s="63"/>
      <c r="R70" s="63"/>
    </row>
    <row r="71" spans="1:18" ht="14.25" customHeight="1">
      <c r="A71" s="8"/>
      <c r="B71" s="40"/>
      <c r="C71" s="8"/>
      <c r="D71" s="41"/>
      <c r="E71" s="41"/>
      <c r="F71" s="28"/>
      <c r="G71" s="28"/>
      <c r="H71" s="28"/>
      <c r="I71" s="28"/>
      <c r="J71" s="28"/>
      <c r="K71" s="28"/>
      <c r="L71" s="28"/>
      <c r="M71" s="9"/>
      <c r="N71" s="10"/>
      <c r="O71" s="11"/>
      <c r="P71" s="61"/>
      <c r="Q71" s="63"/>
      <c r="R71" s="63"/>
    </row>
    <row r="72" spans="1:18" ht="14.25" customHeight="1">
      <c r="A72" s="8"/>
      <c r="B72" s="40"/>
      <c r="C72" s="8"/>
      <c r="D72" s="41"/>
      <c r="E72" s="41"/>
      <c r="F72" s="28"/>
      <c r="G72" s="28"/>
      <c r="H72" s="28"/>
      <c r="I72" s="28"/>
      <c r="J72" s="28"/>
      <c r="K72" s="28"/>
      <c r="L72" s="28"/>
      <c r="M72" s="9"/>
      <c r="N72" s="10"/>
      <c r="O72" s="11"/>
      <c r="P72" s="61"/>
      <c r="Q72" s="63"/>
      <c r="R72" s="63"/>
    </row>
    <row r="73" spans="1:18" ht="14.25" customHeight="1">
      <c r="A73" s="8"/>
      <c r="B73" s="40"/>
      <c r="C73" s="8"/>
      <c r="D73" s="41"/>
      <c r="E73" s="41"/>
      <c r="F73" s="28"/>
      <c r="G73" s="28"/>
      <c r="H73" s="28"/>
      <c r="I73" s="28"/>
      <c r="J73" s="28"/>
      <c r="K73" s="28"/>
      <c r="L73" s="28"/>
      <c r="M73" s="9"/>
      <c r="N73" s="10"/>
      <c r="O73" s="11"/>
      <c r="P73" s="61"/>
      <c r="Q73" s="63"/>
      <c r="R73" s="63"/>
    </row>
    <row r="74" spans="1:18" ht="14.25" customHeight="1">
      <c r="A74" s="8"/>
      <c r="B74" s="76" t="s">
        <v>124</v>
      </c>
      <c r="C74" s="8"/>
      <c r="D74" s="41"/>
      <c r="E74" s="41"/>
      <c r="F74" s="28"/>
      <c r="G74" s="28"/>
      <c r="H74" s="28"/>
      <c r="I74" s="28"/>
      <c r="J74" s="28"/>
      <c r="K74" s="28"/>
      <c r="L74" s="28"/>
      <c r="M74" s="9"/>
      <c r="N74" s="10"/>
      <c r="O74" s="11"/>
      <c r="P74" s="61"/>
      <c r="Q74" s="63"/>
      <c r="R74" s="63"/>
    </row>
    <row r="75" spans="1:18" ht="14.25" customHeight="1">
      <c r="A75" s="8"/>
      <c r="B75" s="43" t="s">
        <v>17</v>
      </c>
      <c r="C75" s="8"/>
      <c r="D75" s="41"/>
      <c r="E75" s="41"/>
      <c r="F75" s="28"/>
      <c r="G75" s="28"/>
      <c r="H75" s="28"/>
      <c r="I75" s="28"/>
      <c r="J75" s="28"/>
      <c r="K75" s="28"/>
      <c r="L75" s="28"/>
      <c r="M75" s="9"/>
      <c r="N75" s="10"/>
      <c r="O75" s="11"/>
      <c r="P75" s="61"/>
      <c r="Q75" s="63"/>
      <c r="R75" s="63"/>
    </row>
    <row r="76" spans="1:18" ht="14.25" customHeight="1" thickBot="1">
      <c r="A76" s="8"/>
      <c r="B76" s="43" t="s">
        <v>18</v>
      </c>
      <c r="C76" s="8"/>
      <c r="D76" s="41"/>
      <c r="E76" s="41"/>
      <c r="F76" s="28"/>
      <c r="G76" s="28"/>
      <c r="H76" s="28"/>
      <c r="I76" s="28"/>
      <c r="J76" s="28"/>
      <c r="K76" s="28"/>
      <c r="L76" s="28"/>
      <c r="M76" s="9"/>
      <c r="N76" s="10"/>
      <c r="O76" s="11"/>
      <c r="P76" s="61"/>
      <c r="Q76" s="63"/>
      <c r="R76" s="63"/>
    </row>
    <row r="77" spans="1:18" ht="14.25" customHeight="1">
      <c r="A77" s="8"/>
      <c r="B77" s="266" t="s">
        <v>106</v>
      </c>
      <c r="C77" s="255"/>
      <c r="D77" s="255"/>
      <c r="E77" s="255"/>
      <c r="F77" s="255"/>
      <c r="G77" s="255"/>
      <c r="H77" s="255"/>
      <c r="I77" s="255"/>
      <c r="J77" s="255"/>
      <c r="K77" s="255"/>
      <c r="L77" s="256"/>
      <c r="M77" s="9"/>
      <c r="N77" s="10"/>
      <c r="O77" s="11"/>
      <c r="P77" s="61" t="str">
        <f>+B77</f>
        <v>付記の記述</v>
      </c>
      <c r="Q77" s="63"/>
      <c r="R77" s="63"/>
    </row>
    <row r="78" spans="1:18" ht="14.25" customHeight="1">
      <c r="A78" s="8"/>
      <c r="B78" s="257"/>
      <c r="C78" s="258"/>
      <c r="D78" s="258"/>
      <c r="E78" s="258"/>
      <c r="F78" s="258"/>
      <c r="G78" s="258"/>
      <c r="H78" s="258"/>
      <c r="I78" s="258"/>
      <c r="J78" s="258"/>
      <c r="K78" s="258"/>
      <c r="L78" s="259"/>
      <c r="M78" s="9"/>
      <c r="N78" s="10"/>
      <c r="O78" s="11"/>
      <c r="P78" s="61"/>
      <c r="Q78" s="63"/>
      <c r="R78" s="63"/>
    </row>
    <row r="79" spans="1:18" ht="14.25" customHeight="1">
      <c r="A79" s="8"/>
      <c r="B79" s="257"/>
      <c r="C79" s="258"/>
      <c r="D79" s="258"/>
      <c r="E79" s="258"/>
      <c r="F79" s="258"/>
      <c r="G79" s="258"/>
      <c r="H79" s="258"/>
      <c r="I79" s="258"/>
      <c r="J79" s="258"/>
      <c r="K79" s="258"/>
      <c r="L79" s="259"/>
      <c r="M79" s="9"/>
      <c r="N79" s="10"/>
      <c r="O79" s="11"/>
      <c r="P79" s="61"/>
      <c r="Q79" s="63"/>
      <c r="R79" s="63"/>
    </row>
    <row r="80" spans="1:18" ht="14.25" customHeight="1" thickBot="1">
      <c r="A80" s="8"/>
      <c r="B80" s="260"/>
      <c r="C80" s="261"/>
      <c r="D80" s="261"/>
      <c r="E80" s="261"/>
      <c r="F80" s="261"/>
      <c r="G80" s="261"/>
      <c r="H80" s="261"/>
      <c r="I80" s="261"/>
      <c r="J80" s="261"/>
      <c r="K80" s="261"/>
      <c r="L80" s="262"/>
      <c r="M80" s="9"/>
      <c r="N80" s="10"/>
      <c r="O80" s="11"/>
      <c r="P80" s="61"/>
      <c r="Q80" s="63"/>
      <c r="R80" s="63"/>
    </row>
    <row r="81" spans="1:18" ht="14.25" customHeight="1">
      <c r="A81" s="8"/>
      <c r="B81" s="43"/>
      <c r="C81" s="8"/>
      <c r="D81" s="41"/>
      <c r="E81" s="41"/>
      <c r="F81" s="28"/>
      <c r="G81" s="28"/>
      <c r="H81" s="28"/>
      <c r="I81" s="28"/>
      <c r="J81" s="28"/>
      <c r="K81" s="28"/>
      <c r="L81" s="28"/>
      <c r="M81" s="9"/>
      <c r="N81" s="10"/>
      <c r="O81" s="11"/>
      <c r="P81" s="61"/>
      <c r="Q81" s="63"/>
      <c r="R81" s="63"/>
    </row>
    <row r="82" spans="1:18" ht="14.25" customHeight="1">
      <c r="A82" s="8"/>
      <c r="B82" s="43" t="s">
        <v>72</v>
      </c>
      <c r="C82" s="8"/>
      <c r="D82" s="41"/>
      <c r="E82" s="41"/>
      <c r="F82" s="28"/>
      <c r="G82" s="28"/>
      <c r="H82" s="28"/>
      <c r="I82" s="28"/>
      <c r="J82" s="28"/>
      <c r="K82" s="28"/>
      <c r="L82" s="28"/>
      <c r="M82" s="9"/>
      <c r="N82" s="10"/>
      <c r="O82" s="11"/>
      <c r="P82" s="61"/>
      <c r="Q82" s="63"/>
      <c r="R82" s="63"/>
    </row>
    <row r="83" spans="1:18" ht="14.25" customHeight="1">
      <c r="A83" s="8"/>
      <c r="B83" s="43"/>
      <c r="C83" s="8" t="s">
        <v>73</v>
      </c>
      <c r="D83" s="41"/>
      <c r="E83" s="41"/>
      <c r="F83" s="28"/>
      <c r="G83" s="28"/>
      <c r="H83" s="28"/>
      <c r="I83" s="28"/>
      <c r="J83" s="28"/>
      <c r="K83" s="28"/>
      <c r="L83" s="28"/>
      <c r="M83" s="9"/>
      <c r="N83" s="10"/>
      <c r="O83" s="11"/>
      <c r="P83" s="61" t="b">
        <v>0</v>
      </c>
      <c r="Q83" s="63" t="s">
        <v>19</v>
      </c>
      <c r="R83" s="63"/>
    </row>
    <row r="84" spans="1:18" ht="14.25" customHeight="1">
      <c r="A84" s="8"/>
      <c r="B84" s="43"/>
      <c r="C84" s="8" t="s">
        <v>74</v>
      </c>
      <c r="D84" s="41"/>
      <c r="E84" s="41"/>
      <c r="F84" s="28"/>
      <c r="G84" s="28"/>
      <c r="H84" s="28"/>
      <c r="I84" s="28"/>
      <c r="J84" s="28"/>
      <c r="K84" s="28"/>
      <c r="L84" s="28"/>
      <c r="M84" s="9"/>
      <c r="N84" s="10"/>
      <c r="O84" s="11"/>
      <c r="P84" s="61" t="b">
        <v>0</v>
      </c>
      <c r="Q84" s="63" t="s">
        <v>20</v>
      </c>
      <c r="R84" s="63"/>
    </row>
    <row r="85" spans="1:18" ht="14.25" customHeight="1" thickBot="1">
      <c r="A85" s="8"/>
      <c r="B85" s="43"/>
      <c r="C85" s="8" t="s">
        <v>75</v>
      </c>
      <c r="D85" s="41"/>
      <c r="E85" s="41"/>
      <c r="F85" s="28"/>
      <c r="G85" s="28"/>
      <c r="H85" s="28"/>
      <c r="I85" s="28"/>
      <c r="J85" s="28"/>
      <c r="K85" s="28"/>
      <c r="L85" s="28"/>
      <c r="M85" s="9"/>
      <c r="N85" s="10"/>
      <c r="O85" s="11"/>
      <c r="P85" s="61"/>
      <c r="Q85" s="63"/>
      <c r="R85" s="63"/>
    </row>
    <row r="86" spans="1:18" ht="14.25" customHeight="1">
      <c r="A86" s="8"/>
      <c r="B86" s="43"/>
      <c r="C86" s="267"/>
      <c r="D86" s="268"/>
      <c r="E86" s="268"/>
      <c r="F86" s="268"/>
      <c r="G86" s="268"/>
      <c r="H86" s="268"/>
      <c r="I86" s="268"/>
      <c r="J86" s="268"/>
      <c r="K86" s="268"/>
      <c r="L86" s="269"/>
      <c r="M86" s="9"/>
      <c r="N86" s="10"/>
      <c r="O86" s="11"/>
      <c r="P86" s="61">
        <f>+C86</f>
        <v>0</v>
      </c>
      <c r="Q86" s="63" t="s">
        <v>25</v>
      </c>
      <c r="R86" s="63"/>
    </row>
    <row r="87" spans="1:18" ht="14.25" customHeight="1" thickBot="1">
      <c r="A87" s="8"/>
      <c r="B87" s="43"/>
      <c r="C87" s="270"/>
      <c r="D87" s="271"/>
      <c r="E87" s="271"/>
      <c r="F87" s="271"/>
      <c r="G87" s="271"/>
      <c r="H87" s="271"/>
      <c r="I87" s="271"/>
      <c r="J87" s="271"/>
      <c r="K87" s="271"/>
      <c r="L87" s="272"/>
      <c r="M87" s="9"/>
      <c r="N87" s="10"/>
      <c r="O87" s="11"/>
      <c r="P87" s="61"/>
      <c r="Q87" s="63"/>
      <c r="R87" s="63"/>
    </row>
    <row r="88" spans="1:18" ht="14.25" customHeight="1">
      <c r="A88" s="8"/>
      <c r="B88" s="43"/>
      <c r="C88" s="8"/>
      <c r="D88" s="41"/>
      <c r="E88" s="41"/>
      <c r="F88" s="28"/>
      <c r="G88" s="28"/>
      <c r="H88" s="28"/>
      <c r="I88" s="28"/>
      <c r="J88" s="28"/>
      <c r="K88" s="28"/>
      <c r="L88" s="28"/>
      <c r="M88" s="9"/>
      <c r="N88" s="10"/>
      <c r="O88" s="11"/>
      <c r="P88" s="61"/>
      <c r="Q88" s="63"/>
      <c r="R88" s="63"/>
    </row>
    <row r="89" spans="1:18" ht="14.25" customHeight="1">
      <c r="A89" s="8"/>
      <c r="B89" s="273" t="s">
        <v>142</v>
      </c>
      <c r="C89" s="274"/>
      <c r="D89" s="274"/>
      <c r="E89" s="274"/>
      <c r="F89" s="274"/>
      <c r="G89" s="274"/>
      <c r="H89" s="274"/>
      <c r="I89" s="274"/>
      <c r="J89" s="274"/>
      <c r="K89" s="274"/>
      <c r="L89" s="274"/>
      <c r="M89" s="9"/>
      <c r="N89" s="10"/>
      <c r="O89" s="11"/>
      <c r="P89" s="61"/>
      <c r="Q89" s="63"/>
      <c r="R89" s="63"/>
    </row>
    <row r="90" spans="1:18" ht="14.25" customHeight="1">
      <c r="A90" s="8"/>
      <c r="B90" s="274"/>
      <c r="C90" s="274"/>
      <c r="D90" s="274"/>
      <c r="E90" s="274"/>
      <c r="F90" s="274"/>
      <c r="G90" s="274"/>
      <c r="H90" s="274"/>
      <c r="I90" s="274"/>
      <c r="J90" s="274"/>
      <c r="K90" s="274"/>
      <c r="L90" s="274"/>
      <c r="M90" s="9"/>
      <c r="N90" s="10"/>
      <c r="O90" s="11"/>
      <c r="P90" s="61"/>
      <c r="Q90" s="63"/>
      <c r="R90" s="63"/>
    </row>
    <row r="91" spans="1:18" ht="7.5" customHeight="1">
      <c r="A91" s="8"/>
      <c r="B91" s="44"/>
      <c r="C91" s="44"/>
      <c r="D91" s="44"/>
      <c r="E91" s="44"/>
      <c r="F91" s="44"/>
      <c r="G91" s="44"/>
      <c r="H91" s="44"/>
      <c r="I91" s="44"/>
      <c r="J91" s="44"/>
      <c r="K91" s="44"/>
      <c r="L91" s="44"/>
      <c r="M91" s="9"/>
      <c r="N91" s="10"/>
      <c r="O91" s="11"/>
      <c r="P91" s="61"/>
      <c r="Q91" s="63"/>
      <c r="R91" s="63"/>
    </row>
    <row r="92" spans="1:18" ht="14.25" customHeight="1">
      <c r="A92" s="8"/>
      <c r="B92" s="44"/>
      <c r="C92" s="44" t="s">
        <v>76</v>
      </c>
      <c r="D92" s="44"/>
      <c r="E92" s="44"/>
      <c r="F92" s="44"/>
      <c r="G92" s="44"/>
      <c r="H92" s="44"/>
      <c r="I92" s="44"/>
      <c r="J92" s="44"/>
      <c r="K92" s="44"/>
      <c r="L92" s="44"/>
      <c r="M92" s="9"/>
      <c r="N92" s="10"/>
      <c r="O92" s="11"/>
      <c r="P92" s="61" t="b">
        <v>0</v>
      </c>
      <c r="Q92" s="63" t="s">
        <v>26</v>
      </c>
      <c r="R92" s="63"/>
    </row>
    <row r="93" spans="1:18" ht="14.25" customHeight="1" thickBot="1">
      <c r="A93" s="8"/>
      <c r="B93" s="43"/>
      <c r="C93" s="8" t="s">
        <v>77</v>
      </c>
      <c r="D93" s="41"/>
      <c r="E93" s="41"/>
      <c r="F93" s="28"/>
      <c r="G93" s="28"/>
      <c r="H93" s="28"/>
      <c r="I93" s="28"/>
      <c r="J93" s="28"/>
      <c r="K93" s="28"/>
      <c r="L93" s="28"/>
      <c r="M93" s="9"/>
      <c r="N93" s="10"/>
      <c r="O93" s="11"/>
      <c r="P93" s="61"/>
      <c r="Q93" s="63"/>
      <c r="R93" s="63"/>
    </row>
    <row r="94" spans="1:18" ht="14.25" customHeight="1">
      <c r="A94" s="8"/>
      <c r="B94" s="43"/>
      <c r="C94" s="254"/>
      <c r="D94" s="255"/>
      <c r="E94" s="255"/>
      <c r="F94" s="255"/>
      <c r="G94" s="255"/>
      <c r="H94" s="255"/>
      <c r="I94" s="255"/>
      <c r="J94" s="255"/>
      <c r="K94" s="255"/>
      <c r="L94" s="256"/>
      <c r="M94" s="9"/>
      <c r="N94" s="10"/>
      <c r="O94" s="11"/>
      <c r="P94" s="61">
        <f>+C94</f>
        <v>0</v>
      </c>
      <c r="Q94" s="63"/>
      <c r="R94" s="63"/>
    </row>
    <row r="95" spans="1:18" ht="14.25" customHeight="1">
      <c r="A95" s="8"/>
      <c r="B95" s="43"/>
      <c r="C95" s="257"/>
      <c r="D95" s="258"/>
      <c r="E95" s="258"/>
      <c r="F95" s="258"/>
      <c r="G95" s="258"/>
      <c r="H95" s="258"/>
      <c r="I95" s="258"/>
      <c r="J95" s="258"/>
      <c r="K95" s="258"/>
      <c r="L95" s="259"/>
      <c r="M95" s="9"/>
      <c r="N95" s="10"/>
      <c r="O95" s="11"/>
      <c r="P95" s="61"/>
      <c r="Q95" s="63"/>
      <c r="R95" s="63"/>
    </row>
    <row r="96" spans="1:18" ht="14.25" customHeight="1">
      <c r="A96" s="8"/>
      <c r="B96" s="43"/>
      <c r="C96" s="257"/>
      <c r="D96" s="258"/>
      <c r="E96" s="258"/>
      <c r="F96" s="258"/>
      <c r="G96" s="258"/>
      <c r="H96" s="258"/>
      <c r="I96" s="258"/>
      <c r="J96" s="258"/>
      <c r="K96" s="258"/>
      <c r="L96" s="259"/>
      <c r="M96" s="9"/>
      <c r="N96" s="10"/>
      <c r="O96" s="11"/>
      <c r="P96" s="61"/>
      <c r="Q96" s="63"/>
      <c r="R96" s="63"/>
    </row>
    <row r="97" spans="1:18" ht="14.25" customHeight="1" thickBot="1">
      <c r="A97" s="8"/>
      <c r="B97" s="43"/>
      <c r="C97" s="260"/>
      <c r="D97" s="261"/>
      <c r="E97" s="261"/>
      <c r="F97" s="261"/>
      <c r="G97" s="261"/>
      <c r="H97" s="261"/>
      <c r="I97" s="261"/>
      <c r="J97" s="261"/>
      <c r="K97" s="261"/>
      <c r="L97" s="262"/>
      <c r="M97" s="9"/>
      <c r="N97" s="10"/>
      <c r="O97" s="11"/>
      <c r="P97" s="61"/>
      <c r="Q97" s="63"/>
      <c r="R97" s="63"/>
    </row>
    <row r="98" spans="1:18" ht="14.25" customHeight="1">
      <c r="A98" s="8"/>
      <c r="B98" s="43"/>
      <c r="C98" s="8"/>
      <c r="D98" s="41"/>
      <c r="E98" s="41"/>
      <c r="F98" s="28"/>
      <c r="G98" s="28"/>
      <c r="H98" s="28"/>
      <c r="I98" s="28"/>
      <c r="J98" s="28"/>
      <c r="K98" s="28"/>
      <c r="L98" s="28"/>
      <c r="M98" s="9"/>
      <c r="N98" s="10"/>
      <c r="O98" s="11"/>
      <c r="P98" s="61"/>
      <c r="Q98" s="63"/>
      <c r="R98" s="63"/>
    </row>
    <row r="99" spans="1:18" ht="17.25" customHeight="1">
      <c r="A99" s="8"/>
      <c r="B99" s="190" t="s">
        <v>78</v>
      </c>
      <c r="C99" s="191"/>
      <c r="D99" s="191"/>
      <c r="E99" s="191"/>
      <c r="F99" s="191"/>
      <c r="G99" s="191"/>
      <c r="H99" s="191"/>
      <c r="I99" s="191"/>
      <c r="J99" s="191"/>
      <c r="K99" s="191"/>
      <c r="L99" s="191"/>
      <c r="M99" s="9"/>
      <c r="N99" s="10"/>
      <c r="O99" s="11"/>
      <c r="P99" s="61"/>
      <c r="Q99" s="63"/>
      <c r="R99" s="63"/>
    </row>
    <row r="100" spans="1:18" ht="17.25" customHeight="1">
      <c r="A100" s="8"/>
      <c r="B100" s="191"/>
      <c r="C100" s="191"/>
      <c r="D100" s="191"/>
      <c r="E100" s="191"/>
      <c r="F100" s="191"/>
      <c r="G100" s="191"/>
      <c r="H100" s="191"/>
      <c r="I100" s="191"/>
      <c r="J100" s="191"/>
      <c r="K100" s="191"/>
      <c r="L100" s="191"/>
      <c r="M100" s="9"/>
      <c r="N100" s="10"/>
      <c r="O100" s="11"/>
      <c r="P100" s="61"/>
      <c r="Q100" s="63"/>
      <c r="R100" s="63"/>
    </row>
    <row r="101" spans="1:18" ht="14.25" customHeight="1">
      <c r="A101" s="8"/>
      <c r="B101" s="190" t="s">
        <v>24</v>
      </c>
      <c r="C101" s="191"/>
      <c r="D101" s="191"/>
      <c r="E101" s="191"/>
      <c r="F101" s="191"/>
      <c r="G101" s="191"/>
      <c r="H101" s="191"/>
      <c r="I101" s="191"/>
      <c r="J101" s="191"/>
      <c r="K101" s="191"/>
      <c r="L101" s="191"/>
      <c r="M101" s="9"/>
      <c r="N101" s="10"/>
      <c r="O101" s="11"/>
      <c r="P101" s="61"/>
    </row>
    <row r="102" spans="1:18" ht="14.25" customHeight="1">
      <c r="A102" s="8"/>
      <c r="B102" s="191"/>
      <c r="C102" s="191"/>
      <c r="D102" s="191"/>
      <c r="E102" s="191"/>
      <c r="F102" s="191"/>
      <c r="G102" s="191"/>
      <c r="H102" s="191"/>
      <c r="I102" s="191"/>
      <c r="J102" s="191"/>
      <c r="K102" s="191"/>
      <c r="L102" s="191"/>
      <c r="M102" s="9"/>
      <c r="N102" s="10"/>
      <c r="O102" s="11"/>
    </row>
    <row r="103" spans="1:18" ht="14.25" customHeight="1">
      <c r="A103" s="8"/>
      <c r="B103" s="192"/>
      <c r="C103" s="192"/>
      <c r="D103" s="192"/>
      <c r="E103" s="192"/>
      <c r="F103" s="192"/>
      <c r="G103" s="192"/>
      <c r="H103" s="192"/>
      <c r="I103" s="192"/>
      <c r="J103" s="192"/>
      <c r="K103" s="192"/>
      <c r="L103" s="192"/>
      <c r="M103" s="9"/>
      <c r="N103" s="10"/>
      <c r="O103" s="11"/>
    </row>
    <row r="104" spans="1:18" ht="14.25" customHeight="1">
      <c r="B104" s="49"/>
      <c r="C104" s="49"/>
      <c r="D104" s="49"/>
      <c r="E104" s="49"/>
      <c r="F104" s="49"/>
      <c r="G104" s="49"/>
      <c r="H104" s="49"/>
      <c r="I104" s="49"/>
      <c r="J104" s="49"/>
      <c r="K104" s="49"/>
      <c r="L104" s="49"/>
    </row>
    <row r="105" spans="1:18" ht="14.25" customHeight="1">
      <c r="B105" s="49"/>
      <c r="C105" s="49"/>
      <c r="D105" s="49"/>
      <c r="E105" s="49"/>
      <c r="F105" s="49"/>
      <c r="G105" s="49"/>
      <c r="H105" s="49"/>
      <c r="I105" s="49"/>
      <c r="J105" s="49"/>
      <c r="K105" s="49"/>
      <c r="L105" s="49"/>
    </row>
    <row r="106" spans="1:18" ht="14.25" customHeight="1">
      <c r="B106" s="49"/>
      <c r="C106" s="49"/>
      <c r="D106" s="49"/>
      <c r="E106" s="49"/>
      <c r="F106" s="49"/>
      <c r="G106" s="49"/>
      <c r="H106" s="49"/>
      <c r="I106" s="49"/>
      <c r="J106" s="49"/>
      <c r="K106" s="49"/>
      <c r="L106" s="49"/>
    </row>
    <row r="107" spans="1:18" ht="14.25" customHeight="1">
      <c r="B107" s="49"/>
      <c r="C107" s="49"/>
      <c r="D107" s="49"/>
      <c r="E107" s="49"/>
      <c r="F107" s="49"/>
      <c r="G107" s="49"/>
      <c r="H107" s="49"/>
      <c r="I107" s="49"/>
      <c r="J107" s="49"/>
      <c r="K107" s="49"/>
      <c r="L107" s="49"/>
    </row>
    <row r="108" spans="1:18" ht="14.25" customHeight="1">
      <c r="B108" s="49"/>
      <c r="C108" s="49"/>
      <c r="D108" s="49"/>
      <c r="E108" s="49"/>
      <c r="F108" s="49"/>
      <c r="G108" s="49"/>
      <c r="H108" s="49"/>
      <c r="I108" s="49"/>
      <c r="J108" s="49"/>
      <c r="K108" s="49"/>
      <c r="L108" s="49"/>
    </row>
    <row r="109" spans="1:18" ht="14.25" customHeight="1">
      <c r="B109" s="49"/>
      <c r="C109" s="49"/>
      <c r="D109" s="49"/>
      <c r="E109" s="49"/>
      <c r="F109" s="49"/>
      <c r="G109" s="49"/>
      <c r="H109" s="49"/>
      <c r="I109" s="49"/>
      <c r="J109" s="49"/>
      <c r="K109" s="49"/>
      <c r="L109" s="49"/>
    </row>
    <row r="110" spans="1:18" ht="14.25" customHeight="1">
      <c r="B110" s="7"/>
      <c r="D110" s="50"/>
      <c r="E110" s="50"/>
      <c r="F110" s="51"/>
      <c r="G110" s="51"/>
      <c r="H110" s="51"/>
      <c r="I110" s="51"/>
      <c r="J110" s="51"/>
      <c r="K110" s="51"/>
      <c r="L110" s="51"/>
    </row>
  </sheetData>
  <sheetProtection algorithmName="SHA-512" hashValue="YjDwAtSZwQEQ4lVTNC17WseLDPGX0epFXhgCfhSqEyRc1r1woFUiBdVEpV19raT1iG3Zzv4C0ezuUnaXuMTrfg==" saltValue="e6ZeHyOhg+tsWhyGYLq+6w==" spinCount="100000" sheet="1" objects="1" scenarios="1" selectLockedCells="1"/>
  <dataConsolidate/>
  <mergeCells count="78">
    <mergeCell ref="J9:L9"/>
    <mergeCell ref="F8:I8"/>
    <mergeCell ref="F9:I9"/>
    <mergeCell ref="B8:D8"/>
    <mergeCell ref="B9:D9"/>
    <mergeCell ref="C94:L97"/>
    <mergeCell ref="D33:F33"/>
    <mergeCell ref="D34:F34"/>
    <mergeCell ref="D35:F35"/>
    <mergeCell ref="D36:F36"/>
    <mergeCell ref="D37:F37"/>
    <mergeCell ref="D38:F38"/>
    <mergeCell ref="D39:F39"/>
    <mergeCell ref="G39:L39"/>
    <mergeCell ref="G40:L40"/>
    <mergeCell ref="D44:D45"/>
    <mergeCell ref="B77:L80"/>
    <mergeCell ref="C86:L87"/>
    <mergeCell ref="B89:L90"/>
    <mergeCell ref="G38:L38"/>
    <mergeCell ref="G41:L41"/>
    <mergeCell ref="N22:O23"/>
    <mergeCell ref="C42:L42"/>
    <mergeCell ref="G37:L37"/>
    <mergeCell ref="F16:G16"/>
    <mergeCell ref="B15:C16"/>
    <mergeCell ref="D15:E16"/>
    <mergeCell ref="H16:L16"/>
    <mergeCell ref="K17:L17"/>
    <mergeCell ref="K18:L18"/>
    <mergeCell ref="E18:J18"/>
    <mergeCell ref="E17:J17"/>
    <mergeCell ref="D41:F41"/>
    <mergeCell ref="B32:L32"/>
    <mergeCell ref="B29:L29"/>
    <mergeCell ref="B30:L30"/>
    <mergeCell ref="F25:G25"/>
    <mergeCell ref="D22:E23"/>
    <mergeCell ref="F22:G22"/>
    <mergeCell ref="H22:L22"/>
    <mergeCell ref="B21:L21"/>
    <mergeCell ref="F14:G14"/>
    <mergeCell ref="F15:G15"/>
    <mergeCell ref="F23:G23"/>
    <mergeCell ref="B13:C14"/>
    <mergeCell ref="D13:E14"/>
    <mergeCell ref="G44:J45"/>
    <mergeCell ref="B101:L103"/>
    <mergeCell ref="K44:K45"/>
    <mergeCell ref="H24:L24"/>
    <mergeCell ref="D40:F40"/>
    <mergeCell ref="B26:C27"/>
    <mergeCell ref="B99:L100"/>
    <mergeCell ref="H25:L25"/>
    <mergeCell ref="K26:L26"/>
    <mergeCell ref="K27:L27"/>
    <mergeCell ref="B24:C25"/>
    <mergeCell ref="D24:E25"/>
    <mergeCell ref="E27:J27"/>
    <mergeCell ref="E26:J26"/>
    <mergeCell ref="E67:G67"/>
    <mergeCell ref="E70:G70"/>
    <mergeCell ref="B1:L2"/>
    <mergeCell ref="G36:L36"/>
    <mergeCell ref="K3:L3"/>
    <mergeCell ref="K4:L4"/>
    <mergeCell ref="C5:L5"/>
    <mergeCell ref="H15:L15"/>
    <mergeCell ref="G33:L33"/>
    <mergeCell ref="G34:L34"/>
    <mergeCell ref="G35:L35"/>
    <mergeCell ref="B17:C18"/>
    <mergeCell ref="B12:L12"/>
    <mergeCell ref="B20:L20"/>
    <mergeCell ref="F24:G24"/>
    <mergeCell ref="F13:G13"/>
    <mergeCell ref="H13:L13"/>
    <mergeCell ref="B22:C23"/>
  </mergeCells>
  <phoneticPr fontId="1"/>
  <conditionalFormatting sqref="D22 H22 H24:L24 D24:E24 H25 D26:E27 K27 H23:I23 K23:L23">
    <cfRule type="expression" dxfId="17" priority="11">
      <formula>$P$21=TRUE</formula>
    </cfRule>
  </conditionalFormatting>
  <conditionalFormatting sqref="J23">
    <cfRule type="expression" dxfId="16" priority="10">
      <formula>$P$21=TRUE</formula>
    </cfRule>
  </conditionalFormatting>
  <conditionalFormatting sqref="C86:L87">
    <cfRule type="expression" dxfId="15" priority="4">
      <formula>$P$83=TRUE</formula>
    </cfRule>
  </conditionalFormatting>
  <conditionalFormatting sqref="C94:L97">
    <cfRule type="expression" dxfId="14" priority="3">
      <formula>$P$92=FALSE</formula>
    </cfRule>
  </conditionalFormatting>
  <conditionalFormatting sqref="E67:G67">
    <cfRule type="expression" dxfId="13" priority="2">
      <formula>$P$66=FALSE</formula>
    </cfRule>
  </conditionalFormatting>
  <conditionalFormatting sqref="E70:G70">
    <cfRule type="expression" dxfId="12" priority="1">
      <formula>$P$69=FALSE</formula>
    </cfRule>
  </conditionalFormatting>
  <dataValidations xWindow="789" yWindow="489" count="7">
    <dataValidation allowBlank="1" showErrorMessage="1" promptTitle="記入例 Example" prompt="農経太郎（阿栗経済大学大学院）・済民かおる*（阿栗経済大学）_x000a__x000a_NOKEI Taro(AGURI KEIZAI Univ), SUMITANI Kaoru*(AGURI KEIZAI Univ.)" sqref="C42" xr:uid="{00000000-0002-0000-0000-000000000000}"/>
    <dataValidation type="list" allowBlank="1" showInputMessage="1" showErrorMessage="1" sqref="D44:D45" xr:uid="{00000000-0002-0000-0000-000001000000}">
      <formula1>$T$44:$T$46</formula1>
    </dataValidation>
    <dataValidation type="list" allowBlank="1" showInputMessage="1" showErrorMessage="1" sqref="K27:L27 K18:L18" xr:uid="{00000000-0002-0000-0000-000002000000}">
      <formula1>$T$24:$T$25</formula1>
    </dataValidation>
    <dataValidation type="list" allowBlank="1" showInputMessage="1" showErrorMessage="1" sqref="H22:L22 H13:L13" xr:uid="{00000000-0002-0000-0000-000003000000}">
      <formula1>$R$13:$R$15</formula1>
    </dataValidation>
    <dataValidation type="list" allowBlank="1" showInputMessage="1" showErrorMessage="1" sqref="B9" xr:uid="{00000000-0002-0000-0000-000004000000}">
      <formula1>"農業経済研究, Japanese Journal of Agricultural Economics"</formula1>
    </dataValidation>
    <dataValidation type="list" allowBlank="1" showInputMessage="1" showErrorMessage="1" sqref="J9:L9" xr:uid="{00000000-0002-0000-0000-000005000000}">
      <formula1>$U$9:$U$20</formula1>
    </dataValidation>
    <dataValidation type="list" allowBlank="1" showInputMessage="1" showErrorMessage="1" sqref="F9:I9" xr:uid="{00000000-0002-0000-0000-000006000000}">
      <formula1>$T$9:$T$22</formula1>
    </dataValidation>
  </dataValidations>
  <printOptions horizontalCentered="1" verticalCentered="1"/>
  <pageMargins left="0.70866141732283472" right="0.70866141732283472" top="0.74803149606299213" bottom="0.74803149606299213" header="0.31496062992125984" footer="0.31496062992125984"/>
  <pageSetup paperSize="9" scale="39" fitToWidth="0" orientation="portrait" r:id="rId1"/>
  <colBreaks count="1" manualBreakCount="1">
    <brk id="13" max="1048575" man="1"/>
  </colBreaks>
  <ignoredErrors>
    <ignoredError sqref="H14 H23" numberStoredAsText="1"/>
    <ignoredError sqref="C4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49" r:id="rId4" name="Check Box 25">
              <controlPr defaultSize="0" autoFill="0" autoLine="0" autoPict="0" altText="投稿者に同じ(Check the box if the first author/applicant is the corresponding author)">
                <anchor moveWithCells="1">
                  <from>
                    <xdr:col>3</xdr:col>
                    <xdr:colOff>209550</xdr:colOff>
                    <xdr:row>20</xdr:row>
                    <xdr:rowOff>9525</xdr:rowOff>
                  </from>
                  <to>
                    <xdr:col>9</xdr:col>
                    <xdr:colOff>438150</xdr:colOff>
                    <xdr:row>20</xdr:row>
                    <xdr:rowOff>333375</xdr:rowOff>
                  </to>
                </anchor>
              </controlPr>
            </control>
          </mc:Choice>
        </mc:AlternateContent>
        <mc:AlternateContent xmlns:mc="http://schemas.openxmlformats.org/markup-compatibility/2006">
          <mc:Choice Requires="x14">
            <control shapeId="1068" r:id="rId5" name="Check Box 44">
              <controlPr defaultSize="0" autoFill="0" autoLine="0" autoPict="0">
                <anchor moveWithCells="1">
                  <from>
                    <xdr:col>1</xdr:col>
                    <xdr:colOff>247650</xdr:colOff>
                    <xdr:row>52</xdr:row>
                    <xdr:rowOff>66675</xdr:rowOff>
                  </from>
                  <to>
                    <xdr:col>2</xdr:col>
                    <xdr:colOff>323850</xdr:colOff>
                    <xdr:row>54</xdr:row>
                    <xdr:rowOff>19050</xdr:rowOff>
                  </to>
                </anchor>
              </controlPr>
            </control>
          </mc:Choice>
        </mc:AlternateContent>
        <mc:AlternateContent xmlns:mc="http://schemas.openxmlformats.org/markup-compatibility/2006">
          <mc:Choice Requires="x14">
            <control shapeId="1070" r:id="rId6" name="Check Box 46">
              <controlPr defaultSize="0" autoFill="0" autoLine="0" autoPict="0">
                <anchor moveWithCells="1">
                  <from>
                    <xdr:col>1</xdr:col>
                    <xdr:colOff>257175</xdr:colOff>
                    <xdr:row>58</xdr:row>
                    <xdr:rowOff>57150</xdr:rowOff>
                  </from>
                  <to>
                    <xdr:col>2</xdr:col>
                    <xdr:colOff>390525</xdr:colOff>
                    <xdr:row>60</xdr:row>
                    <xdr:rowOff>28575</xdr:rowOff>
                  </to>
                </anchor>
              </controlPr>
            </control>
          </mc:Choice>
        </mc:AlternateContent>
        <mc:AlternateContent xmlns:mc="http://schemas.openxmlformats.org/markup-compatibility/2006">
          <mc:Choice Requires="x14">
            <control shapeId="1074" r:id="rId7" name="Check Box 50">
              <controlPr defaultSize="0" autoFill="0" autoLine="0" autoPict="0">
                <anchor moveWithCells="1">
                  <from>
                    <xdr:col>1</xdr:col>
                    <xdr:colOff>266700</xdr:colOff>
                    <xdr:row>61</xdr:row>
                    <xdr:rowOff>76200</xdr:rowOff>
                  </from>
                  <to>
                    <xdr:col>2</xdr:col>
                    <xdr:colOff>333375</xdr:colOff>
                    <xdr:row>63</xdr:row>
                    <xdr:rowOff>38100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1</xdr:col>
                    <xdr:colOff>257175</xdr:colOff>
                    <xdr:row>64</xdr:row>
                    <xdr:rowOff>76200</xdr:rowOff>
                  </from>
                  <to>
                    <xdr:col>2</xdr:col>
                    <xdr:colOff>323850</xdr:colOff>
                    <xdr:row>66</xdr:row>
                    <xdr:rowOff>28575</xdr:rowOff>
                  </to>
                </anchor>
              </controlPr>
            </control>
          </mc:Choice>
        </mc:AlternateContent>
        <mc:AlternateContent xmlns:mc="http://schemas.openxmlformats.org/markup-compatibility/2006">
          <mc:Choice Requires="x14">
            <control shapeId="1082" r:id="rId9" name="Check Box 58">
              <controlPr defaultSize="0" autoFill="0" autoLine="0" autoPict="0">
                <anchor moveWithCells="1">
                  <from>
                    <xdr:col>1</xdr:col>
                    <xdr:colOff>276225</xdr:colOff>
                    <xdr:row>67</xdr:row>
                    <xdr:rowOff>104775</xdr:rowOff>
                  </from>
                  <to>
                    <xdr:col>2</xdr:col>
                    <xdr:colOff>333375</xdr:colOff>
                    <xdr:row>69</xdr:row>
                    <xdr:rowOff>28575</xdr:rowOff>
                  </to>
                </anchor>
              </controlPr>
            </control>
          </mc:Choice>
        </mc:AlternateContent>
        <mc:AlternateContent xmlns:mc="http://schemas.openxmlformats.org/markup-compatibility/2006">
          <mc:Choice Requires="x14">
            <control shapeId="1085" r:id="rId10" name="Check Box 61">
              <controlPr defaultSize="0" autoFill="0" autoLine="0" autoPict="0">
                <anchor moveWithCells="1">
                  <from>
                    <xdr:col>1</xdr:col>
                    <xdr:colOff>209550</xdr:colOff>
                    <xdr:row>81</xdr:row>
                    <xdr:rowOff>161925</xdr:rowOff>
                  </from>
                  <to>
                    <xdr:col>2</xdr:col>
                    <xdr:colOff>285750</xdr:colOff>
                    <xdr:row>83</xdr:row>
                    <xdr:rowOff>38100</xdr:rowOff>
                  </to>
                </anchor>
              </controlPr>
            </control>
          </mc:Choice>
        </mc:AlternateContent>
        <mc:AlternateContent xmlns:mc="http://schemas.openxmlformats.org/markup-compatibility/2006">
          <mc:Choice Requires="x14">
            <control shapeId="1086" r:id="rId11" name="Check Box 62">
              <controlPr defaultSize="0" autoFill="0" autoLine="0" autoPict="0">
                <anchor moveWithCells="1">
                  <from>
                    <xdr:col>1</xdr:col>
                    <xdr:colOff>209550</xdr:colOff>
                    <xdr:row>82</xdr:row>
                    <xdr:rowOff>152400</xdr:rowOff>
                  </from>
                  <to>
                    <xdr:col>2</xdr:col>
                    <xdr:colOff>285750</xdr:colOff>
                    <xdr:row>84</xdr:row>
                    <xdr:rowOff>28575</xdr:rowOff>
                  </to>
                </anchor>
              </controlPr>
            </control>
          </mc:Choice>
        </mc:AlternateContent>
        <mc:AlternateContent xmlns:mc="http://schemas.openxmlformats.org/markup-compatibility/2006">
          <mc:Choice Requires="x14">
            <control shapeId="1088" r:id="rId12" name="Check Box 64">
              <controlPr defaultSize="0" autoFill="0" autoLine="0" autoPict="0">
                <anchor moveWithCells="1">
                  <from>
                    <xdr:col>1</xdr:col>
                    <xdr:colOff>228600</xdr:colOff>
                    <xdr:row>90</xdr:row>
                    <xdr:rowOff>66675</xdr:rowOff>
                  </from>
                  <to>
                    <xdr:col>2</xdr:col>
                    <xdr:colOff>285750</xdr:colOff>
                    <xdr:row>92</xdr:row>
                    <xdr:rowOff>28575</xdr:rowOff>
                  </to>
                </anchor>
              </controlPr>
            </control>
          </mc:Choice>
        </mc:AlternateContent>
        <mc:AlternateContent xmlns:mc="http://schemas.openxmlformats.org/markup-compatibility/2006">
          <mc:Choice Requires="x14">
            <control shapeId="1111" r:id="rId13" name="Check Box 87">
              <controlPr defaultSize="0" autoFill="0" autoLine="0" autoPict="0">
                <anchor moveWithCells="1">
                  <from>
                    <xdr:col>1</xdr:col>
                    <xdr:colOff>247650</xdr:colOff>
                    <xdr:row>49</xdr:row>
                    <xdr:rowOff>142875</xdr:rowOff>
                  </from>
                  <to>
                    <xdr:col>2</xdr:col>
                    <xdr:colOff>323850</xdr:colOff>
                    <xdr:row>51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10"/>
  <sheetViews>
    <sheetView showGridLines="0" workbookViewId="0">
      <selection activeCell="C5" sqref="C5:L5"/>
    </sheetView>
  </sheetViews>
  <sheetFormatPr defaultColWidth="9" defaultRowHeight="13.5"/>
  <cols>
    <col min="1" max="1" width="9" style="46"/>
    <col min="2" max="2" width="8.25" style="46" customWidth="1"/>
    <col min="3" max="3" width="33.625" style="46" customWidth="1"/>
    <col min="4" max="4" width="11.5" style="46" customWidth="1"/>
    <col min="5" max="5" width="20.875" style="46" customWidth="1"/>
    <col min="6" max="6" width="19.875" style="46" customWidth="1"/>
    <col min="7" max="7" width="10.375" style="46" customWidth="1"/>
    <col min="8" max="8" width="6.75" style="46" customWidth="1"/>
    <col min="9" max="9" width="4.125" style="46" customWidth="1"/>
    <col min="10" max="10" width="16.5" style="46" customWidth="1"/>
    <col min="11" max="11" width="7.875" style="46" customWidth="1"/>
    <col min="12" max="12" width="16.5" style="46" customWidth="1"/>
    <col min="13" max="13" width="4.625" style="2" customWidth="1"/>
    <col min="14" max="14" width="59.625" style="3" customWidth="1"/>
    <col min="15" max="15" width="5.875" style="5" hidden="1" customWidth="1"/>
    <col min="16" max="16" width="20.75" style="6" hidden="1" customWidth="1"/>
    <col min="17" max="18" width="10.625" style="5" hidden="1" customWidth="1"/>
    <col min="19" max="19" width="10.625" style="1" hidden="1" customWidth="1"/>
    <col min="20" max="22" width="28.25" style="46" hidden="1" customWidth="1"/>
    <col min="23" max="16384" width="9" style="46"/>
  </cols>
  <sheetData>
    <row r="1" spans="1:21" ht="30" customHeight="1">
      <c r="A1" s="8"/>
      <c r="B1" s="289" t="s">
        <v>92</v>
      </c>
      <c r="C1" s="289"/>
      <c r="D1" s="289"/>
      <c r="E1" s="289"/>
      <c r="F1" s="289"/>
      <c r="G1" s="289"/>
      <c r="H1" s="289"/>
      <c r="I1" s="289"/>
      <c r="J1" s="289"/>
      <c r="K1" s="289"/>
      <c r="L1" s="289"/>
      <c r="M1" s="9"/>
      <c r="N1" s="10"/>
      <c r="O1" s="11"/>
      <c r="P1" s="65" t="s">
        <v>107</v>
      </c>
      <c r="Q1" s="66"/>
      <c r="R1" s="66"/>
    </row>
    <row r="2" spans="1:21" ht="13.9" customHeight="1" thickBot="1">
      <c r="A2" s="8"/>
      <c r="B2" s="289"/>
      <c r="C2" s="289"/>
      <c r="D2" s="289"/>
      <c r="E2" s="289"/>
      <c r="F2" s="289"/>
      <c r="G2" s="289"/>
      <c r="H2" s="289"/>
      <c r="I2" s="289"/>
      <c r="J2" s="289"/>
      <c r="K2" s="289"/>
      <c r="L2" s="289"/>
      <c r="M2" s="9"/>
      <c r="N2" s="10"/>
      <c r="O2" s="11"/>
      <c r="P2" s="61">
        <f>+H3</f>
        <v>0</v>
      </c>
      <c r="Q2" s="63" t="s">
        <v>39</v>
      </c>
      <c r="R2" s="63"/>
    </row>
    <row r="3" spans="1:21" ht="15" thickBot="1">
      <c r="A3" s="8"/>
      <c r="B3" s="8"/>
      <c r="C3" s="8"/>
      <c r="D3" s="8"/>
      <c r="E3" s="8"/>
      <c r="F3" s="12" t="s">
        <v>54</v>
      </c>
      <c r="G3" s="13"/>
      <c r="H3" s="14"/>
      <c r="I3" s="8"/>
      <c r="J3" s="8"/>
      <c r="K3" s="168"/>
      <c r="L3" s="168"/>
      <c r="M3" s="9"/>
      <c r="N3" s="10"/>
      <c r="O3" s="11"/>
      <c r="P3" s="61"/>
      <c r="Q3" s="63"/>
      <c r="R3" s="63"/>
    </row>
    <row r="4" spans="1:21" ht="16.149999999999999" customHeight="1">
      <c r="A4" s="8"/>
      <c r="B4" s="8"/>
      <c r="C4" s="15" t="str">
        <f>IF(ISBLANK(D13)=TRUE, " ",  CONCATENATE("この投稿票のファイル名を T_031", J14,L14, "(", D13, ")　としてください"))</f>
        <v>この投稿票のファイル名を T_0312223333(藍上植雄)　としてください</v>
      </c>
      <c r="D4" s="8"/>
      <c r="E4" s="8"/>
      <c r="F4" s="8"/>
      <c r="G4" s="8"/>
      <c r="H4" s="8"/>
      <c r="I4" s="8"/>
      <c r="J4" s="12"/>
      <c r="K4" s="168"/>
      <c r="L4" s="168"/>
      <c r="M4" s="16"/>
      <c r="N4" s="10"/>
      <c r="O4" s="11"/>
      <c r="P4" s="61"/>
      <c r="Q4" s="63"/>
      <c r="R4" s="63"/>
    </row>
    <row r="5" spans="1:21" ht="16.149999999999999" customHeight="1">
      <c r="A5" s="8"/>
      <c r="B5" s="8"/>
      <c r="C5" s="290" t="str">
        <f>IF(ISBLANK(D13)=TRUE,"",CONCATENATE("Name this submission form file as 'T_031",J14,L14,"(",D13,")'　"))</f>
        <v>Name this submission form file as 'T_0312223333(藍上植雄)'　</v>
      </c>
      <c r="D5" s="290"/>
      <c r="E5" s="290"/>
      <c r="F5" s="290"/>
      <c r="G5" s="290"/>
      <c r="H5" s="290"/>
      <c r="I5" s="290"/>
      <c r="J5" s="290"/>
      <c r="K5" s="290"/>
      <c r="L5" s="290"/>
      <c r="M5" s="9"/>
      <c r="N5" s="10"/>
      <c r="O5" s="11"/>
      <c r="P5" s="61"/>
      <c r="Q5" s="63"/>
      <c r="R5" s="63"/>
    </row>
    <row r="6" spans="1:21" ht="16.149999999999999" customHeight="1">
      <c r="A6" s="8"/>
      <c r="B6" s="8"/>
      <c r="C6" s="85"/>
      <c r="D6" s="85"/>
      <c r="E6" s="85"/>
      <c r="F6" s="70" t="s">
        <v>108</v>
      </c>
      <c r="G6" s="85"/>
      <c r="H6" s="71" t="s">
        <v>109</v>
      </c>
      <c r="I6" s="85"/>
      <c r="J6" s="85"/>
      <c r="K6" s="85"/>
      <c r="L6" s="85"/>
      <c r="M6" s="9"/>
      <c r="N6" s="10"/>
      <c r="O6" s="11"/>
      <c r="P6" s="61"/>
      <c r="Q6" s="63"/>
      <c r="R6" s="63"/>
    </row>
    <row r="7" spans="1:21" ht="16.149999999999999" customHeight="1" thickBot="1">
      <c r="A7" s="8"/>
      <c r="B7" s="8"/>
      <c r="C7" s="85"/>
      <c r="D7" s="85"/>
      <c r="E7" s="85"/>
      <c r="F7" s="85"/>
      <c r="G7" s="85"/>
      <c r="H7" s="85"/>
      <c r="I7" s="85"/>
      <c r="J7" s="85"/>
      <c r="K7" s="85"/>
      <c r="L7" s="85"/>
      <c r="M7" s="9"/>
      <c r="N7" s="10"/>
      <c r="O7" s="11"/>
      <c r="P7" s="61"/>
      <c r="Q7" s="63"/>
      <c r="R7" s="63"/>
    </row>
    <row r="8" spans="1:21" ht="16.149999999999999" customHeight="1" thickBot="1">
      <c r="A8" s="8"/>
      <c r="B8" s="278" t="s">
        <v>55</v>
      </c>
      <c r="C8" s="284"/>
      <c r="D8" s="285"/>
      <c r="E8" s="74"/>
      <c r="F8" s="278" t="s">
        <v>110</v>
      </c>
      <c r="G8" s="279"/>
      <c r="H8" s="279"/>
      <c r="I8" s="280"/>
      <c r="J8" s="78" t="s">
        <v>111</v>
      </c>
      <c r="K8" s="78"/>
      <c r="L8" s="79"/>
      <c r="M8" s="9"/>
      <c r="N8" s="10"/>
      <c r="O8" s="11"/>
      <c r="P8" s="61"/>
      <c r="Q8" s="63"/>
      <c r="R8" s="63"/>
    </row>
    <row r="9" spans="1:21" ht="16.149999999999999" customHeight="1" thickBot="1">
      <c r="A9" s="8"/>
      <c r="B9" s="291" t="s">
        <v>40</v>
      </c>
      <c r="C9" s="292"/>
      <c r="D9" s="293"/>
      <c r="E9" s="74"/>
      <c r="F9" s="294" t="s">
        <v>116</v>
      </c>
      <c r="G9" s="284"/>
      <c r="H9" s="284"/>
      <c r="I9" s="295"/>
      <c r="J9" s="296">
        <v>5</v>
      </c>
      <c r="K9" s="297"/>
      <c r="L9" s="298"/>
      <c r="M9" s="9"/>
      <c r="N9" s="10"/>
      <c r="O9" s="11"/>
      <c r="P9" s="61" t="str">
        <f>IF(B9="農業経済研究","和","英")</f>
        <v>和</v>
      </c>
      <c r="Q9" s="63"/>
      <c r="R9" s="63"/>
      <c r="T9" s="46" t="s">
        <v>114</v>
      </c>
      <c r="U9" s="46">
        <v>1</v>
      </c>
    </row>
    <row r="10" spans="1:21" ht="16.149999999999999" customHeight="1">
      <c r="A10" s="8"/>
      <c r="B10" s="8"/>
      <c r="C10" s="85"/>
      <c r="D10" s="85"/>
      <c r="E10" s="85"/>
      <c r="F10" s="85"/>
      <c r="G10" s="85"/>
      <c r="H10" s="85"/>
      <c r="I10" s="85"/>
      <c r="J10" s="85"/>
      <c r="K10" s="85"/>
      <c r="L10" s="85"/>
      <c r="M10" s="9"/>
      <c r="N10" s="10"/>
      <c r="O10" s="11"/>
      <c r="P10" s="61"/>
      <c r="Q10" s="63"/>
      <c r="R10" s="63"/>
      <c r="T10" s="46" t="s">
        <v>115</v>
      </c>
      <c r="U10" s="46">
        <v>2</v>
      </c>
    </row>
    <row r="11" spans="1:21" ht="15" thickBot="1">
      <c r="A11" s="8"/>
      <c r="B11" s="8"/>
      <c r="C11" s="8"/>
      <c r="D11" s="8"/>
      <c r="E11" s="8"/>
      <c r="F11" s="8"/>
      <c r="G11" s="8"/>
      <c r="H11" s="8"/>
      <c r="I11" s="8"/>
      <c r="J11" s="8"/>
      <c r="K11" s="8"/>
      <c r="L11" s="18"/>
      <c r="M11" s="9"/>
      <c r="N11" s="10"/>
      <c r="O11" s="11"/>
      <c r="P11" s="61"/>
      <c r="Q11" s="63"/>
      <c r="R11" s="63"/>
      <c r="T11" s="46" t="s">
        <v>113</v>
      </c>
      <c r="U11" s="46">
        <v>3</v>
      </c>
    </row>
    <row r="12" spans="1:21" ht="51" customHeight="1" thickBot="1">
      <c r="A12" s="8"/>
      <c r="B12" s="180" t="s">
        <v>143</v>
      </c>
      <c r="C12" s="181"/>
      <c r="D12" s="181"/>
      <c r="E12" s="181"/>
      <c r="F12" s="181"/>
      <c r="G12" s="181"/>
      <c r="H12" s="181"/>
      <c r="I12" s="181"/>
      <c r="J12" s="181"/>
      <c r="K12" s="181"/>
      <c r="L12" s="182"/>
      <c r="M12" s="9"/>
      <c r="N12" s="10"/>
      <c r="O12" s="19"/>
      <c r="P12" s="61"/>
      <c r="Q12" s="63" t="s">
        <v>33</v>
      </c>
      <c r="R12" s="63"/>
      <c r="T12" s="46" t="s">
        <v>116</v>
      </c>
      <c r="U12" s="46">
        <v>4</v>
      </c>
    </row>
    <row r="13" spans="1:21" ht="16.899999999999999" customHeight="1" thickBot="1">
      <c r="A13" s="8"/>
      <c r="B13" s="183" t="s">
        <v>56</v>
      </c>
      <c r="C13" s="184"/>
      <c r="D13" s="230" t="s">
        <v>148</v>
      </c>
      <c r="E13" s="231"/>
      <c r="F13" s="183" t="s">
        <v>57</v>
      </c>
      <c r="G13" s="184"/>
      <c r="H13" s="185" t="s">
        <v>5</v>
      </c>
      <c r="I13" s="185"/>
      <c r="J13" s="185"/>
      <c r="K13" s="185"/>
      <c r="L13" s="186"/>
      <c r="M13" s="9"/>
      <c r="N13" s="68"/>
      <c r="O13" s="68"/>
      <c r="P13" s="61" t="str">
        <f>+H13</f>
        <v>学生会員 student</v>
      </c>
      <c r="Q13" s="63"/>
      <c r="R13" s="64" t="s">
        <v>4</v>
      </c>
      <c r="T13" s="46" t="s">
        <v>117</v>
      </c>
      <c r="U13" s="46">
        <v>5</v>
      </c>
    </row>
    <row r="14" spans="1:21" ht="30" customHeight="1" thickBot="1">
      <c r="A14" s="8"/>
      <c r="B14" s="187"/>
      <c r="C14" s="188"/>
      <c r="D14" s="232"/>
      <c r="E14" s="233"/>
      <c r="F14" s="183" t="s">
        <v>58</v>
      </c>
      <c r="G14" s="184"/>
      <c r="H14" s="20" t="s">
        <v>1</v>
      </c>
      <c r="I14" s="21" t="s">
        <v>2</v>
      </c>
      <c r="J14" s="53" t="s">
        <v>36</v>
      </c>
      <c r="K14" s="84" t="s">
        <v>63</v>
      </c>
      <c r="L14" s="45" t="s">
        <v>153</v>
      </c>
      <c r="M14" s="9"/>
      <c r="N14" s="68"/>
      <c r="O14" s="68"/>
      <c r="P14" s="61" t="str">
        <f>+H14&amp;"-"&amp;J14&amp;"-"&amp;L14</f>
        <v>031-222-3333</v>
      </c>
      <c r="Q14" s="63" t="s">
        <v>27</v>
      </c>
      <c r="R14" s="64" t="s">
        <v>5</v>
      </c>
      <c r="T14" s="46" t="s">
        <v>118</v>
      </c>
      <c r="U14" s="46">
        <v>6</v>
      </c>
    </row>
    <row r="15" spans="1:21" ht="23.25" customHeight="1" thickBot="1">
      <c r="A15" s="8"/>
      <c r="B15" s="183" t="s">
        <v>59</v>
      </c>
      <c r="C15" s="184"/>
      <c r="D15" s="236" t="s">
        <v>138</v>
      </c>
      <c r="E15" s="237"/>
      <c r="F15" s="228" t="s">
        <v>60</v>
      </c>
      <c r="G15" s="229"/>
      <c r="H15" s="170" t="s">
        <v>149</v>
      </c>
      <c r="I15" s="171"/>
      <c r="J15" s="171"/>
      <c r="K15" s="171"/>
      <c r="L15" s="172"/>
      <c r="M15" s="9"/>
      <c r="N15" s="10"/>
      <c r="O15" s="19"/>
      <c r="P15" s="61" t="str">
        <f>+H15</f>
        <v>aiue@kakiku-u.ac.jp</v>
      </c>
      <c r="Q15" s="63" t="s">
        <v>28</v>
      </c>
      <c r="R15" s="64" t="s">
        <v>6</v>
      </c>
      <c r="T15" s="46" t="s">
        <v>119</v>
      </c>
      <c r="U15" s="46">
        <v>7</v>
      </c>
    </row>
    <row r="16" spans="1:21" ht="23.25" customHeight="1" thickBot="1">
      <c r="A16" s="8"/>
      <c r="B16" s="206"/>
      <c r="C16" s="207"/>
      <c r="D16" s="299"/>
      <c r="E16" s="300"/>
      <c r="F16" s="228" t="s">
        <v>61</v>
      </c>
      <c r="G16" s="227"/>
      <c r="H16" s="240" t="s">
        <v>37</v>
      </c>
      <c r="I16" s="301"/>
      <c r="J16" s="301"/>
      <c r="K16" s="301"/>
      <c r="L16" s="302"/>
      <c r="M16" s="9"/>
      <c r="N16" s="10"/>
      <c r="O16" s="19"/>
      <c r="P16" s="62" t="str">
        <f>+H16</f>
        <v>111-2222-3333</v>
      </c>
      <c r="Q16" s="63" t="s">
        <v>14</v>
      </c>
      <c r="R16" s="63"/>
      <c r="T16" s="46" t="s">
        <v>120</v>
      </c>
      <c r="U16" s="46">
        <v>8</v>
      </c>
    </row>
    <row r="17" spans="1:21" ht="20.25" customHeight="1">
      <c r="A17" s="8"/>
      <c r="B17" s="176" t="s">
        <v>158</v>
      </c>
      <c r="C17" s="177"/>
      <c r="D17" s="23" t="s">
        <v>62</v>
      </c>
      <c r="E17" s="244" t="s">
        <v>38</v>
      </c>
      <c r="F17" s="303"/>
      <c r="G17" s="303"/>
      <c r="H17" s="303"/>
      <c r="I17" s="303"/>
      <c r="J17" s="304"/>
      <c r="K17" s="202" t="s">
        <v>122</v>
      </c>
      <c r="L17" s="203"/>
      <c r="M17" s="9"/>
      <c r="N17" s="10"/>
      <c r="O17" s="19"/>
      <c r="P17" s="61" t="str">
        <f>+K18</f>
        <v>所属先 Office</v>
      </c>
      <c r="Q17" s="63" t="s">
        <v>29</v>
      </c>
      <c r="R17" s="63"/>
      <c r="T17" s="46" t="s">
        <v>112</v>
      </c>
      <c r="U17" s="46">
        <v>9</v>
      </c>
    </row>
    <row r="18" spans="1:21" ht="37.5" customHeight="1" thickBot="1">
      <c r="A18" s="8"/>
      <c r="B18" s="178"/>
      <c r="C18" s="179"/>
      <c r="D18" s="87" t="s">
        <v>151</v>
      </c>
      <c r="E18" s="305" t="s">
        <v>152</v>
      </c>
      <c r="F18" s="306"/>
      <c r="G18" s="306"/>
      <c r="H18" s="306"/>
      <c r="I18" s="306"/>
      <c r="J18" s="307"/>
      <c r="K18" s="206" t="s">
        <v>123</v>
      </c>
      <c r="L18" s="207"/>
      <c r="M18" s="9"/>
      <c r="N18" s="10"/>
      <c r="O18" s="19"/>
      <c r="P18" s="61" t="str">
        <f>+E18</f>
        <v>垣久市掛古町１－２－３
垣久大学大学院　農学研究科</v>
      </c>
      <c r="Q18" s="63" t="s">
        <v>30</v>
      </c>
      <c r="R18" s="63"/>
      <c r="T18" s="46" t="s">
        <v>147</v>
      </c>
      <c r="U18" s="46">
        <v>10</v>
      </c>
    </row>
    <row r="19" spans="1:21" ht="14.45" customHeight="1" thickBot="1">
      <c r="A19" s="8"/>
      <c r="B19" s="8"/>
      <c r="C19" s="8"/>
      <c r="D19" s="24"/>
      <c r="E19" s="24"/>
      <c r="F19" s="24"/>
      <c r="G19" s="24"/>
      <c r="H19" s="25"/>
      <c r="I19" s="8"/>
      <c r="J19" s="8"/>
      <c r="K19" s="8"/>
      <c r="L19" s="8"/>
      <c r="M19" s="9"/>
      <c r="N19" s="69"/>
      <c r="O19" s="11"/>
      <c r="P19" s="62" t="str">
        <f>+E17</f>
        <v>999-9999</v>
      </c>
      <c r="Q19" s="63" t="s">
        <v>31</v>
      </c>
      <c r="R19" s="63"/>
    </row>
    <row r="20" spans="1:21" ht="31.15" customHeight="1" thickBot="1">
      <c r="A20" s="8"/>
      <c r="B20" s="180" t="s">
        <v>144</v>
      </c>
      <c r="C20" s="181"/>
      <c r="D20" s="181"/>
      <c r="E20" s="181"/>
      <c r="F20" s="181"/>
      <c r="G20" s="181"/>
      <c r="H20" s="181"/>
      <c r="I20" s="181"/>
      <c r="J20" s="181"/>
      <c r="K20" s="181"/>
      <c r="L20" s="182"/>
      <c r="M20" s="9"/>
      <c r="N20" s="10"/>
      <c r="O20" s="11"/>
      <c r="P20" s="61"/>
      <c r="Q20" s="63" t="s">
        <v>34</v>
      </c>
      <c r="R20" s="63"/>
    </row>
    <row r="21" spans="1:21" ht="27" customHeight="1" thickBot="1">
      <c r="A21" s="8"/>
      <c r="B21" s="225"/>
      <c r="C21" s="226"/>
      <c r="D21" s="226"/>
      <c r="E21" s="226"/>
      <c r="F21" s="226"/>
      <c r="G21" s="226"/>
      <c r="H21" s="226"/>
      <c r="I21" s="226"/>
      <c r="J21" s="226"/>
      <c r="K21" s="226"/>
      <c r="L21" s="227"/>
      <c r="M21" s="9"/>
      <c r="N21" s="10"/>
      <c r="O21" s="11"/>
      <c r="P21" s="61" t="b">
        <v>1</v>
      </c>
      <c r="Q21" s="63" t="s">
        <v>32</v>
      </c>
      <c r="R21" s="63"/>
    </row>
    <row r="22" spans="1:21" ht="16.899999999999999" customHeight="1" thickBot="1">
      <c r="A22" s="8"/>
      <c r="B22" s="183" t="s">
        <v>56</v>
      </c>
      <c r="C22" s="184"/>
      <c r="D22" s="208" t="s">
        <v>99</v>
      </c>
      <c r="E22" s="209"/>
      <c r="F22" s="221" t="s">
        <v>57</v>
      </c>
      <c r="G22" s="188"/>
      <c r="H22" s="222" t="s">
        <v>4</v>
      </c>
      <c r="I22" s="223"/>
      <c r="J22" s="223"/>
      <c r="K22" s="223"/>
      <c r="L22" s="224"/>
      <c r="M22" s="9"/>
      <c r="N22" s="234" t="str">
        <f>IF(H22=R14,"学生会員は単年度資格です。2018年度に更新してください。
Student membership has a single year status. 
Please renew your status before the meeting.", "")</f>
        <v/>
      </c>
      <c r="O22" s="234"/>
      <c r="P22" s="61"/>
      <c r="Q22" s="63"/>
      <c r="R22" s="63"/>
    </row>
    <row r="23" spans="1:21" ht="30" customHeight="1" thickBot="1">
      <c r="A23" s="8"/>
      <c r="B23" s="187"/>
      <c r="C23" s="188"/>
      <c r="D23" s="220"/>
      <c r="E23" s="168"/>
      <c r="F23" s="183" t="s">
        <v>58</v>
      </c>
      <c r="G23" s="184"/>
      <c r="H23" s="26" t="s">
        <v>1</v>
      </c>
      <c r="I23" s="21" t="s">
        <v>2</v>
      </c>
      <c r="J23" s="54" t="s">
        <v>103</v>
      </c>
      <c r="K23" s="84" t="s">
        <v>63</v>
      </c>
      <c r="L23" s="55" t="s">
        <v>98</v>
      </c>
      <c r="M23" s="9"/>
      <c r="N23" s="234"/>
      <c r="O23" s="234"/>
      <c r="P23" s="61" t="str">
        <f>+H23&amp;"-"&amp;J23&amp;"-"&amp;L23</f>
        <v>031-責任-番号</v>
      </c>
      <c r="Q23" s="63"/>
      <c r="R23" s="63"/>
    </row>
    <row r="24" spans="1:21" ht="23.25" customHeight="1" thickBot="1">
      <c r="A24" s="8"/>
      <c r="B24" s="183" t="s">
        <v>59</v>
      </c>
      <c r="C24" s="184"/>
      <c r="D24" s="208" t="s">
        <v>100</v>
      </c>
      <c r="E24" s="209"/>
      <c r="F24" s="183" t="s">
        <v>60</v>
      </c>
      <c r="G24" s="184"/>
      <c r="H24" s="308" t="s">
        <v>104</v>
      </c>
      <c r="I24" s="309"/>
      <c r="J24" s="309"/>
      <c r="K24" s="309"/>
      <c r="L24" s="310"/>
      <c r="M24" s="9"/>
      <c r="N24" s="10"/>
      <c r="O24" s="11"/>
      <c r="P24" s="61"/>
      <c r="Q24" s="63"/>
      <c r="R24" s="63"/>
      <c r="T24" s="46" t="s">
        <v>121</v>
      </c>
    </row>
    <row r="25" spans="1:21" ht="23.25" customHeight="1" thickBot="1">
      <c r="A25" s="8"/>
      <c r="B25" s="206"/>
      <c r="C25" s="207"/>
      <c r="D25" s="206"/>
      <c r="E25" s="207"/>
      <c r="F25" s="228" t="s">
        <v>64</v>
      </c>
      <c r="G25" s="227"/>
      <c r="H25" s="199" t="s">
        <v>105</v>
      </c>
      <c r="I25" s="311"/>
      <c r="J25" s="311"/>
      <c r="K25" s="311"/>
      <c r="L25" s="207"/>
      <c r="M25" s="9"/>
      <c r="N25" s="10"/>
      <c r="O25" s="11"/>
      <c r="P25" s="61" t="str">
        <f>+H25</f>
        <v>責任電話</v>
      </c>
      <c r="Q25" s="63"/>
      <c r="R25" s="63"/>
      <c r="T25" s="46" t="s">
        <v>123</v>
      </c>
    </row>
    <row r="26" spans="1:21" ht="18" customHeight="1">
      <c r="A26" s="8"/>
      <c r="B26" s="176" t="s">
        <v>158</v>
      </c>
      <c r="C26" s="177"/>
      <c r="D26" s="27" t="s">
        <v>62</v>
      </c>
      <c r="E26" s="214" t="s">
        <v>101</v>
      </c>
      <c r="F26" s="303"/>
      <c r="G26" s="303"/>
      <c r="H26" s="303"/>
      <c r="I26" s="303"/>
      <c r="J26" s="304"/>
      <c r="K26" s="202" t="s">
        <v>122</v>
      </c>
      <c r="L26" s="203"/>
      <c r="M26" s="9"/>
      <c r="N26" s="10"/>
      <c r="O26" s="11"/>
      <c r="P26" s="61"/>
      <c r="Q26" s="63"/>
      <c r="R26" s="63"/>
    </row>
    <row r="27" spans="1:21" ht="37.5" customHeight="1" thickBot="1">
      <c r="A27" s="8"/>
      <c r="B27" s="178"/>
      <c r="C27" s="179"/>
      <c r="D27" s="88" t="s">
        <v>151</v>
      </c>
      <c r="E27" s="211" t="s">
        <v>102</v>
      </c>
      <c r="F27" s="306"/>
      <c r="G27" s="306"/>
      <c r="H27" s="306"/>
      <c r="I27" s="306"/>
      <c r="J27" s="307"/>
      <c r="K27" s="312" t="s">
        <v>121</v>
      </c>
      <c r="L27" s="313"/>
      <c r="M27" s="9"/>
      <c r="N27" s="10"/>
      <c r="O27" s="11"/>
      <c r="P27" s="61" t="str">
        <f>+K27</f>
        <v>自宅 Home</v>
      </c>
      <c r="Q27" s="63"/>
      <c r="R27" s="63"/>
    </row>
    <row r="28" spans="1:21" ht="14.45" customHeight="1" thickBot="1">
      <c r="A28" s="8"/>
      <c r="B28" s="8"/>
      <c r="C28" s="25"/>
      <c r="D28" s="28"/>
      <c r="E28" s="28"/>
      <c r="F28" s="28"/>
      <c r="G28" s="28"/>
      <c r="H28" s="25"/>
      <c r="I28" s="25"/>
      <c r="J28" s="25"/>
      <c r="K28" s="25"/>
      <c r="L28" s="25"/>
      <c r="M28" s="9"/>
      <c r="N28" s="10"/>
      <c r="O28" s="11"/>
      <c r="P28" s="61" t="str">
        <f>+E26</f>
        <v>責任郵便</v>
      </c>
      <c r="Q28" s="63"/>
      <c r="R28" s="63"/>
    </row>
    <row r="29" spans="1:21" ht="27" customHeight="1" thickBot="1">
      <c r="A29" s="8"/>
      <c r="B29" s="248" t="s">
        <v>127</v>
      </c>
      <c r="C29" s="249"/>
      <c r="D29" s="249"/>
      <c r="E29" s="249"/>
      <c r="F29" s="249"/>
      <c r="G29" s="249"/>
      <c r="H29" s="249"/>
      <c r="I29" s="249"/>
      <c r="J29" s="249"/>
      <c r="K29" s="249"/>
      <c r="L29" s="250"/>
      <c r="M29" s="9"/>
      <c r="N29" s="73"/>
      <c r="O29" s="11"/>
      <c r="P29" s="61" t="str">
        <f>+E27</f>
        <v>責任住所</v>
      </c>
      <c r="Q29" s="63"/>
      <c r="R29" s="63"/>
    </row>
    <row r="30" spans="1:21" ht="51.75" customHeight="1" thickBot="1">
      <c r="A30" s="8"/>
      <c r="B30" s="251" t="s">
        <v>150</v>
      </c>
      <c r="C30" s="252"/>
      <c r="D30" s="252"/>
      <c r="E30" s="252"/>
      <c r="F30" s="252"/>
      <c r="G30" s="252"/>
      <c r="H30" s="252"/>
      <c r="I30" s="252"/>
      <c r="J30" s="252"/>
      <c r="K30" s="252"/>
      <c r="L30" s="253"/>
      <c r="M30" s="9"/>
      <c r="N30" s="10"/>
      <c r="O30" s="11"/>
      <c r="P30" s="61" t="str">
        <f>+B30</f>
        <v>不完全競争市場における稲作農家の借地行動
- 取引費用と不確実性の影響分析 -</v>
      </c>
      <c r="Q30" s="63"/>
      <c r="R30" s="63"/>
    </row>
    <row r="31" spans="1:21" ht="14.45" customHeight="1" thickBot="1">
      <c r="A31" s="8"/>
      <c r="B31" s="8"/>
      <c r="C31" s="29"/>
      <c r="D31" s="29"/>
      <c r="E31" s="29"/>
      <c r="F31" s="29"/>
      <c r="G31" s="29"/>
      <c r="H31" s="29"/>
      <c r="I31" s="29"/>
      <c r="J31" s="29"/>
      <c r="K31" s="29"/>
      <c r="L31" s="29"/>
      <c r="M31" s="9"/>
      <c r="N31" s="10"/>
      <c r="O31" s="11"/>
      <c r="P31" s="61"/>
      <c r="Q31" s="63"/>
      <c r="R31" s="63"/>
    </row>
    <row r="32" spans="1:21" ht="36.75" customHeight="1">
      <c r="A32" s="8"/>
      <c r="B32" s="245" t="s">
        <v>141</v>
      </c>
      <c r="C32" s="246"/>
      <c r="D32" s="246"/>
      <c r="E32" s="246"/>
      <c r="F32" s="246"/>
      <c r="G32" s="246"/>
      <c r="H32" s="246"/>
      <c r="I32" s="246"/>
      <c r="J32" s="246"/>
      <c r="K32" s="246"/>
      <c r="L32" s="247"/>
      <c r="M32" s="9"/>
      <c r="N32" s="10"/>
      <c r="O32" s="11"/>
      <c r="P32" s="61"/>
      <c r="Q32" s="63"/>
      <c r="R32" s="63"/>
    </row>
    <row r="33" spans="1:20" ht="48.6" customHeight="1">
      <c r="A33" s="8"/>
      <c r="B33" s="47"/>
      <c r="C33" s="48" t="s">
        <v>93</v>
      </c>
      <c r="D33" s="263" t="s">
        <v>65</v>
      </c>
      <c r="E33" s="174"/>
      <c r="F33" s="174"/>
      <c r="G33" s="173" t="s">
        <v>59</v>
      </c>
      <c r="H33" s="174"/>
      <c r="I33" s="174"/>
      <c r="J33" s="174"/>
      <c r="K33" s="174"/>
      <c r="L33" s="175"/>
      <c r="M33" s="9"/>
      <c r="N33" s="10"/>
      <c r="O33" s="11"/>
      <c r="P33" s="61"/>
      <c r="Q33" s="63"/>
      <c r="R33" s="63"/>
    </row>
    <row r="34" spans="1:20" ht="27" customHeight="1">
      <c r="A34" s="8"/>
      <c r="B34" s="30">
        <v>1</v>
      </c>
      <c r="C34" s="82" t="s">
        <v>7</v>
      </c>
      <c r="D34" s="314" t="str">
        <f>IF(ISBLANK(D13)=TRUE, "", D13)</f>
        <v>藍上植雄</v>
      </c>
      <c r="E34" s="314"/>
      <c r="F34" s="314"/>
      <c r="G34" s="315" t="str">
        <f>IF(ISBLANK(D15)=TRUE, "", D15)</f>
        <v>垣久大学大学院　農学研究科</v>
      </c>
      <c r="H34" s="315"/>
      <c r="I34" s="315"/>
      <c r="J34" s="315"/>
      <c r="K34" s="315"/>
      <c r="L34" s="316"/>
      <c r="M34" s="15" t="s">
        <v>66</v>
      </c>
      <c r="N34" s="10"/>
      <c r="O34" s="11"/>
      <c r="P34" s="61"/>
      <c r="Q34" s="63"/>
      <c r="R34" s="63"/>
    </row>
    <row r="35" spans="1:20" ht="27" customHeight="1">
      <c r="A35" s="8"/>
      <c r="B35" s="30">
        <v>2</v>
      </c>
      <c r="C35" s="82"/>
      <c r="D35" s="197" t="s">
        <v>139</v>
      </c>
      <c r="E35" s="198"/>
      <c r="F35" s="198"/>
      <c r="G35" s="165" t="s">
        <v>140</v>
      </c>
      <c r="H35" s="166"/>
      <c r="I35" s="166"/>
      <c r="J35" s="166"/>
      <c r="K35" s="166"/>
      <c r="L35" s="167"/>
      <c r="M35" s="75"/>
      <c r="N35" s="10"/>
      <c r="O35" s="11"/>
      <c r="P35" s="61"/>
      <c r="Q35" s="63"/>
      <c r="R35" s="63"/>
    </row>
    <row r="36" spans="1:20" ht="27" customHeight="1">
      <c r="A36" s="8"/>
      <c r="B36" s="30">
        <v>3</v>
      </c>
      <c r="C36" s="72"/>
      <c r="D36" s="197"/>
      <c r="E36" s="198"/>
      <c r="F36" s="198"/>
      <c r="G36" s="165"/>
      <c r="H36" s="166"/>
      <c r="I36" s="166"/>
      <c r="J36" s="166"/>
      <c r="K36" s="166"/>
      <c r="L36" s="167"/>
      <c r="M36" s="9"/>
      <c r="N36" s="10"/>
      <c r="O36" s="11"/>
      <c r="P36" s="61"/>
      <c r="Q36" s="63"/>
      <c r="R36" s="63"/>
    </row>
    <row r="37" spans="1:20" ht="27" customHeight="1">
      <c r="A37" s="8"/>
      <c r="B37" s="30">
        <v>4</v>
      </c>
      <c r="C37" s="82"/>
      <c r="D37" s="197"/>
      <c r="E37" s="198"/>
      <c r="F37" s="198"/>
      <c r="G37" s="165"/>
      <c r="H37" s="166"/>
      <c r="I37" s="166"/>
      <c r="J37" s="166"/>
      <c r="K37" s="166"/>
      <c r="L37" s="167"/>
      <c r="M37" s="9"/>
      <c r="N37" s="10"/>
      <c r="O37" s="11"/>
      <c r="P37" s="61"/>
      <c r="Q37" s="63"/>
      <c r="R37" s="63"/>
    </row>
    <row r="38" spans="1:20" ht="33" customHeight="1">
      <c r="A38" s="8"/>
      <c r="B38" s="30">
        <v>5</v>
      </c>
      <c r="C38" s="82"/>
      <c r="D38" s="197"/>
      <c r="E38" s="198"/>
      <c r="F38" s="198"/>
      <c r="G38" s="165"/>
      <c r="H38" s="166"/>
      <c r="I38" s="166"/>
      <c r="J38" s="166"/>
      <c r="K38" s="166"/>
      <c r="L38" s="167"/>
      <c r="M38" s="9"/>
      <c r="N38" s="10"/>
      <c r="O38" s="11"/>
      <c r="P38" s="61"/>
      <c r="Q38" s="63"/>
      <c r="R38" s="63"/>
    </row>
    <row r="39" spans="1:20" ht="33" customHeight="1">
      <c r="A39" s="8"/>
      <c r="B39" s="30">
        <v>6</v>
      </c>
      <c r="C39" s="82"/>
      <c r="D39" s="197"/>
      <c r="E39" s="198"/>
      <c r="F39" s="198"/>
      <c r="G39" s="165"/>
      <c r="H39" s="166"/>
      <c r="I39" s="166"/>
      <c r="J39" s="166"/>
      <c r="K39" s="166"/>
      <c r="L39" s="167"/>
      <c r="M39" s="9"/>
      <c r="N39" s="10"/>
      <c r="O39" s="11"/>
      <c r="P39" s="61"/>
      <c r="Q39" s="63"/>
      <c r="R39" s="63"/>
    </row>
    <row r="40" spans="1:20" ht="33" customHeight="1">
      <c r="A40" s="8"/>
      <c r="B40" s="30">
        <v>7</v>
      </c>
      <c r="C40" s="82"/>
      <c r="D40" s="197"/>
      <c r="E40" s="198"/>
      <c r="F40" s="198"/>
      <c r="G40" s="165"/>
      <c r="H40" s="166"/>
      <c r="I40" s="166"/>
      <c r="J40" s="166"/>
      <c r="K40" s="166"/>
      <c r="L40" s="167"/>
      <c r="M40" s="9"/>
      <c r="N40" s="10"/>
      <c r="O40" s="11"/>
      <c r="P40" s="61"/>
      <c r="Q40" s="63"/>
      <c r="R40" s="63"/>
    </row>
    <row r="41" spans="1:20" ht="33" customHeight="1" thickBot="1">
      <c r="A41" s="8"/>
      <c r="B41" s="31">
        <v>8</v>
      </c>
      <c r="C41" s="67"/>
      <c r="D41" s="197"/>
      <c r="E41" s="198"/>
      <c r="F41" s="198"/>
      <c r="G41" s="165"/>
      <c r="H41" s="166"/>
      <c r="I41" s="166"/>
      <c r="J41" s="166"/>
      <c r="K41" s="166"/>
      <c r="L41" s="167"/>
      <c r="M41" s="9"/>
      <c r="N41" s="10"/>
      <c r="O41" s="11"/>
      <c r="P41" s="61"/>
      <c r="Q41" s="63"/>
      <c r="R41" s="63"/>
    </row>
    <row r="42" spans="1:20" ht="33" customHeight="1">
      <c r="A42" s="8"/>
      <c r="B42" s="8"/>
      <c r="C42" s="235" t="str">
        <f>IF(COUNTA(C34:C41)=0,"↑コレスポンディング・オーサーに'*'をつけてください。Put '*' for the corresponding author.","")</f>
        <v/>
      </c>
      <c r="D42" s="235"/>
      <c r="E42" s="235"/>
      <c r="F42" s="235"/>
      <c r="G42" s="235"/>
      <c r="H42" s="235"/>
      <c r="I42" s="235"/>
      <c r="J42" s="235"/>
      <c r="K42" s="235"/>
      <c r="L42" s="235"/>
      <c r="M42" s="9"/>
      <c r="N42" s="10"/>
      <c r="O42" s="11"/>
      <c r="P42" s="61"/>
      <c r="Q42" s="63"/>
      <c r="R42" s="63"/>
    </row>
    <row r="43" spans="1:20" ht="14.45" customHeight="1" thickBot="1">
      <c r="A43" s="8"/>
      <c r="B43" s="8"/>
      <c r="C43" s="28"/>
      <c r="D43" s="28"/>
      <c r="E43" s="28"/>
      <c r="F43" s="28"/>
      <c r="G43" s="28"/>
      <c r="H43" s="28"/>
      <c r="I43" s="28"/>
      <c r="J43" s="28"/>
      <c r="K43" s="28"/>
      <c r="L43" s="28"/>
      <c r="M43" s="9"/>
      <c r="N43" s="10"/>
      <c r="O43" s="11"/>
      <c r="P43" s="61"/>
      <c r="Q43" s="63"/>
      <c r="R43" s="63"/>
    </row>
    <row r="44" spans="1:20" ht="13.15" customHeight="1">
      <c r="A44" s="8"/>
      <c r="B44" s="32" t="s">
        <v>128</v>
      </c>
      <c r="C44" s="33"/>
      <c r="D44" s="317">
        <v>6</v>
      </c>
      <c r="E44" s="34" t="s">
        <v>67</v>
      </c>
      <c r="F44" s="35"/>
      <c r="G44" s="189"/>
      <c r="H44" s="189"/>
      <c r="I44" s="189"/>
      <c r="J44" s="189"/>
      <c r="K44" s="193"/>
      <c r="L44" s="36"/>
      <c r="M44" s="9"/>
      <c r="N44" s="10"/>
      <c r="O44" s="11"/>
      <c r="P44" s="61">
        <f>+D44</f>
        <v>6</v>
      </c>
      <c r="Q44" s="63" t="s">
        <v>11</v>
      </c>
      <c r="R44" s="63"/>
      <c r="T44" s="46">
        <v>4</v>
      </c>
    </row>
    <row r="45" spans="1:20" ht="15" thickBot="1">
      <c r="A45" s="8"/>
      <c r="B45" s="37" t="s">
        <v>9</v>
      </c>
      <c r="C45" s="38"/>
      <c r="D45" s="318"/>
      <c r="E45" s="39" t="s">
        <v>3</v>
      </c>
      <c r="F45" s="35"/>
      <c r="G45" s="189"/>
      <c r="H45" s="189"/>
      <c r="I45" s="189"/>
      <c r="J45" s="189"/>
      <c r="K45" s="193"/>
      <c r="L45" s="36"/>
      <c r="M45" s="9"/>
      <c r="N45" s="10"/>
      <c r="O45" s="11"/>
      <c r="P45" s="61"/>
      <c r="Q45" s="63"/>
      <c r="R45" s="63"/>
      <c r="T45" s="46">
        <v>5</v>
      </c>
    </row>
    <row r="46" spans="1:20" ht="14.25" customHeight="1">
      <c r="A46" s="8"/>
      <c r="B46" s="40"/>
      <c r="C46" s="8"/>
      <c r="D46" s="41"/>
      <c r="E46" s="41"/>
      <c r="F46" s="28"/>
      <c r="G46" s="28"/>
      <c r="H46" s="28"/>
      <c r="I46" s="28"/>
      <c r="J46" s="28"/>
      <c r="K46" s="28"/>
      <c r="L46" s="28"/>
      <c r="M46" s="9"/>
      <c r="N46" s="10"/>
      <c r="O46" s="11"/>
      <c r="P46" s="61"/>
      <c r="Q46" s="63"/>
      <c r="R46" s="63"/>
      <c r="T46" s="46">
        <v>6</v>
      </c>
    </row>
    <row r="47" spans="1:20" ht="14.25" customHeight="1">
      <c r="A47" s="8"/>
      <c r="B47" s="40"/>
      <c r="C47" s="8"/>
      <c r="D47" s="41"/>
      <c r="E47" s="41"/>
      <c r="F47" s="28"/>
      <c r="G47" s="28"/>
      <c r="H47" s="28"/>
      <c r="I47" s="28"/>
      <c r="J47" s="28"/>
      <c r="K47" s="28"/>
      <c r="L47" s="28"/>
      <c r="M47" s="9"/>
      <c r="N47" s="10"/>
      <c r="O47" s="11"/>
      <c r="P47" s="61"/>
      <c r="Q47" s="63"/>
      <c r="R47" s="63"/>
    </row>
    <row r="48" spans="1:20" ht="14.25" customHeight="1">
      <c r="A48" s="8"/>
      <c r="B48" s="40"/>
      <c r="C48" s="8"/>
      <c r="D48" s="41"/>
      <c r="E48" s="41"/>
      <c r="F48" s="28"/>
      <c r="G48" s="28"/>
      <c r="H48" s="28"/>
      <c r="I48" s="28"/>
      <c r="J48" s="28"/>
      <c r="K48" s="28"/>
      <c r="L48" s="28"/>
      <c r="M48" s="9"/>
      <c r="N48" s="10"/>
      <c r="O48" s="11"/>
      <c r="P48" s="61"/>
      <c r="Q48" s="63"/>
      <c r="R48" s="63"/>
    </row>
    <row r="49" spans="1:18" ht="14.25" customHeight="1">
      <c r="A49" s="8"/>
      <c r="B49" s="40"/>
      <c r="C49" s="8"/>
      <c r="D49" s="41"/>
      <c r="E49" s="41"/>
      <c r="F49" s="28"/>
      <c r="G49" s="28"/>
      <c r="H49" s="28"/>
      <c r="I49" s="28"/>
      <c r="J49" s="28"/>
      <c r="K49" s="28"/>
      <c r="L49" s="28"/>
      <c r="M49" s="9"/>
      <c r="N49" s="10"/>
      <c r="O49" s="11"/>
      <c r="P49" s="61"/>
      <c r="Q49" s="63"/>
      <c r="R49" s="63"/>
    </row>
    <row r="50" spans="1:18" ht="14.25" customHeight="1">
      <c r="A50" s="8"/>
      <c r="B50" s="40"/>
      <c r="C50" s="8"/>
      <c r="D50" s="41"/>
      <c r="E50" s="41"/>
      <c r="F50" s="28"/>
      <c r="G50" s="28"/>
      <c r="H50" s="28"/>
      <c r="I50" s="28"/>
      <c r="J50" s="28"/>
      <c r="K50" s="28"/>
      <c r="L50" s="28"/>
      <c r="M50" s="9"/>
      <c r="N50" s="10"/>
      <c r="O50" s="11"/>
      <c r="P50" s="61"/>
      <c r="Q50" s="63"/>
      <c r="R50" s="63"/>
    </row>
    <row r="51" spans="1:18" ht="14.25" customHeight="1">
      <c r="A51" s="8">
        <v>1</v>
      </c>
      <c r="B51" s="40"/>
      <c r="C51" s="86" t="s">
        <v>145</v>
      </c>
      <c r="D51" s="41"/>
      <c r="E51" s="41"/>
      <c r="F51" s="28"/>
      <c r="G51" s="28"/>
      <c r="H51" s="28"/>
      <c r="I51" s="28"/>
      <c r="J51" s="28"/>
      <c r="K51" s="28"/>
      <c r="L51" s="28"/>
      <c r="M51" s="9"/>
      <c r="N51" s="10"/>
      <c r="O51" s="11"/>
      <c r="P51" s="61" t="b">
        <v>1</v>
      </c>
      <c r="Q51" s="63"/>
      <c r="R51" s="63"/>
    </row>
    <row r="52" spans="1:18" ht="14.25" customHeight="1">
      <c r="A52" s="8"/>
      <c r="B52" s="40"/>
      <c r="C52" s="8" t="s">
        <v>146</v>
      </c>
      <c r="D52" s="41"/>
      <c r="E52" s="41"/>
      <c r="F52" s="28"/>
      <c r="G52" s="28"/>
      <c r="H52" s="28"/>
      <c r="I52" s="28"/>
      <c r="J52" s="28"/>
      <c r="K52" s="28"/>
      <c r="L52" s="28"/>
      <c r="M52" s="9"/>
      <c r="N52" s="10"/>
      <c r="O52" s="11"/>
      <c r="P52" s="61"/>
      <c r="Q52" s="63"/>
      <c r="R52" s="63"/>
    </row>
    <row r="53" spans="1:18" ht="8.25" customHeight="1">
      <c r="A53" s="8"/>
      <c r="B53" s="40"/>
      <c r="C53" s="8"/>
      <c r="D53" s="41"/>
      <c r="E53" s="41"/>
      <c r="F53" s="28"/>
      <c r="G53" s="28"/>
      <c r="H53" s="28"/>
      <c r="I53" s="28"/>
      <c r="J53" s="28"/>
      <c r="K53" s="28"/>
      <c r="L53" s="28"/>
      <c r="M53" s="9"/>
      <c r="N53" s="10"/>
      <c r="O53" s="11"/>
      <c r="P53" s="61"/>
      <c r="Q53" s="63"/>
      <c r="R53" s="63"/>
    </row>
    <row r="54" spans="1:18" ht="14.25" customHeight="1">
      <c r="A54" s="8"/>
      <c r="B54" s="42"/>
      <c r="C54" s="8" t="s">
        <v>68</v>
      </c>
      <c r="D54" s="41"/>
      <c r="E54" s="41"/>
      <c r="F54" s="28"/>
      <c r="G54" s="28"/>
      <c r="H54" s="28"/>
      <c r="I54" s="28"/>
      <c r="J54" s="28"/>
      <c r="K54" s="28"/>
      <c r="L54" s="28"/>
      <c r="M54" s="9"/>
      <c r="N54" s="10"/>
      <c r="O54" s="11"/>
      <c r="P54" s="61" t="b">
        <v>1</v>
      </c>
      <c r="Q54" s="63"/>
      <c r="R54" s="63"/>
    </row>
    <row r="55" spans="1:18" ht="14.25" customHeight="1">
      <c r="A55" s="8"/>
      <c r="B55" s="40"/>
      <c r="C55" s="8" t="s">
        <v>12</v>
      </c>
      <c r="D55" s="41"/>
      <c r="E55" s="41"/>
      <c r="F55" s="28"/>
      <c r="G55" s="28"/>
      <c r="H55" s="28"/>
      <c r="I55" s="28"/>
      <c r="J55" s="28"/>
      <c r="K55" s="28"/>
      <c r="L55" s="28"/>
      <c r="M55" s="9"/>
      <c r="N55" s="10"/>
      <c r="O55" s="11"/>
      <c r="P55" s="61"/>
      <c r="Q55" s="63"/>
      <c r="R55" s="63"/>
    </row>
    <row r="56" spans="1:18" ht="14.25" customHeight="1">
      <c r="A56" s="8"/>
      <c r="B56" s="40"/>
      <c r="C56" s="8" t="s">
        <v>21</v>
      </c>
      <c r="D56" s="41"/>
      <c r="E56" s="41"/>
      <c r="F56" s="28"/>
      <c r="G56" s="28"/>
      <c r="H56" s="28"/>
      <c r="I56" s="28"/>
      <c r="J56" s="28"/>
      <c r="K56" s="28"/>
      <c r="L56" s="28"/>
      <c r="M56" s="9"/>
      <c r="N56" s="10"/>
      <c r="O56" s="11"/>
      <c r="P56" s="61"/>
      <c r="Q56" s="63"/>
      <c r="R56" s="63"/>
    </row>
    <row r="57" spans="1:18" ht="14.25" customHeight="1">
      <c r="A57" s="8"/>
      <c r="B57" s="40"/>
      <c r="C57" s="8" t="s">
        <v>22</v>
      </c>
      <c r="D57" s="41"/>
      <c r="E57" s="41"/>
      <c r="F57" s="28"/>
      <c r="G57" s="28"/>
      <c r="H57" s="28"/>
      <c r="I57" s="28"/>
      <c r="J57" s="28"/>
      <c r="K57" s="28"/>
      <c r="L57" s="28"/>
      <c r="M57" s="9"/>
      <c r="N57" s="10"/>
      <c r="O57" s="11"/>
      <c r="P57" s="61"/>
      <c r="Q57" s="63"/>
      <c r="R57" s="63"/>
    </row>
    <row r="58" spans="1:18" ht="14.25" customHeight="1">
      <c r="A58" s="8"/>
      <c r="B58" s="40"/>
      <c r="C58" s="8" t="s">
        <v>23</v>
      </c>
      <c r="D58" s="41"/>
      <c r="E58" s="41"/>
      <c r="F58" s="28"/>
      <c r="G58" s="28"/>
      <c r="H58" s="28"/>
      <c r="I58" s="28"/>
      <c r="J58" s="28"/>
      <c r="K58" s="28"/>
      <c r="L58" s="28"/>
      <c r="M58" s="9"/>
      <c r="N58" s="10"/>
      <c r="O58" s="11"/>
      <c r="P58" s="61"/>
      <c r="Q58" s="63"/>
      <c r="R58" s="63"/>
    </row>
    <row r="59" spans="1:18" ht="7.5" customHeight="1">
      <c r="A59" s="8"/>
      <c r="B59" s="40"/>
      <c r="C59" s="8"/>
      <c r="D59" s="41"/>
      <c r="E59" s="41"/>
      <c r="F59" s="28"/>
      <c r="G59" s="28"/>
      <c r="H59" s="28"/>
      <c r="I59" s="28"/>
      <c r="J59" s="28"/>
      <c r="K59" s="28"/>
      <c r="L59" s="28"/>
      <c r="M59" s="9"/>
      <c r="N59" s="10"/>
      <c r="O59" s="11"/>
      <c r="P59" s="61"/>
      <c r="Q59" s="63"/>
      <c r="R59" s="63"/>
    </row>
    <row r="60" spans="1:18" ht="14.25" customHeight="1">
      <c r="A60" s="8"/>
      <c r="B60" s="40"/>
      <c r="C60" s="77" t="s">
        <v>125</v>
      </c>
      <c r="D60" s="41"/>
      <c r="E60" s="41"/>
      <c r="F60" s="28"/>
      <c r="G60" s="28"/>
      <c r="H60" s="28"/>
      <c r="I60" s="28"/>
      <c r="J60" s="28"/>
      <c r="K60" s="28"/>
      <c r="L60" s="28"/>
      <c r="M60" s="9"/>
      <c r="N60" s="10"/>
      <c r="O60" s="11"/>
      <c r="P60" s="61" t="b">
        <v>1</v>
      </c>
      <c r="Q60" s="63"/>
      <c r="R60" s="63"/>
    </row>
    <row r="61" spans="1:18" ht="14.25" customHeight="1">
      <c r="A61" s="8"/>
      <c r="B61" s="40"/>
      <c r="C61" s="8" t="s">
        <v>126</v>
      </c>
      <c r="D61" s="41"/>
      <c r="E61" s="41"/>
      <c r="F61" s="28"/>
      <c r="G61" s="28"/>
      <c r="H61" s="28"/>
      <c r="I61" s="28"/>
      <c r="J61" s="28"/>
      <c r="K61" s="28"/>
      <c r="L61" s="28"/>
      <c r="M61" s="9"/>
      <c r="N61" s="10"/>
      <c r="O61" s="11"/>
      <c r="P61" s="61"/>
      <c r="Q61" s="63"/>
      <c r="R61" s="63"/>
    </row>
    <row r="62" spans="1:18" ht="8.25" customHeight="1">
      <c r="A62" s="8"/>
      <c r="B62" s="40"/>
      <c r="C62" s="8"/>
      <c r="D62" s="41"/>
      <c r="E62" s="41"/>
      <c r="F62" s="28"/>
      <c r="G62" s="28"/>
      <c r="H62" s="28"/>
      <c r="I62" s="28"/>
      <c r="J62" s="28"/>
      <c r="K62" s="28"/>
      <c r="L62" s="28"/>
      <c r="M62" s="9"/>
      <c r="N62" s="10"/>
      <c r="O62" s="11"/>
      <c r="P62" s="61"/>
      <c r="Q62" s="63"/>
      <c r="R62" s="63"/>
    </row>
    <row r="63" spans="1:18" ht="14.25" customHeight="1">
      <c r="A63" s="8"/>
      <c r="B63" s="40"/>
      <c r="C63" s="8" t="s">
        <v>69</v>
      </c>
      <c r="D63" s="41"/>
      <c r="E63" s="41"/>
      <c r="F63" s="28"/>
      <c r="G63" s="28"/>
      <c r="H63" s="28"/>
      <c r="I63" s="28"/>
      <c r="J63" s="28"/>
      <c r="K63" s="28"/>
      <c r="L63" s="28"/>
      <c r="M63" s="9"/>
      <c r="N63" s="10"/>
      <c r="O63" s="11"/>
      <c r="P63" s="61" t="b">
        <v>1</v>
      </c>
      <c r="Q63" s="63"/>
      <c r="R63" s="63"/>
    </row>
    <row r="64" spans="1:18" ht="14.25" customHeight="1">
      <c r="A64" s="8"/>
      <c r="B64" s="40"/>
      <c r="C64" s="8" t="s">
        <v>13</v>
      </c>
      <c r="D64" s="41"/>
      <c r="E64" s="41"/>
      <c r="F64" s="28"/>
      <c r="G64" s="28"/>
      <c r="H64" s="28"/>
      <c r="I64" s="28"/>
      <c r="J64" s="28"/>
      <c r="K64" s="28"/>
      <c r="L64" s="28"/>
      <c r="M64" s="9"/>
      <c r="N64" s="10"/>
      <c r="O64" s="11"/>
      <c r="P64" s="61"/>
      <c r="Q64" s="63"/>
      <c r="R64" s="63"/>
    </row>
    <row r="65" spans="1:18" ht="9" customHeight="1">
      <c r="A65" s="8"/>
      <c r="B65" s="40"/>
      <c r="C65" s="8"/>
      <c r="D65" s="41"/>
      <c r="E65" s="41"/>
      <c r="F65" s="28"/>
      <c r="G65" s="28"/>
      <c r="H65" s="28"/>
      <c r="I65" s="28"/>
      <c r="J65" s="28"/>
      <c r="K65" s="28"/>
      <c r="L65" s="28"/>
      <c r="M65" s="9"/>
      <c r="N65" s="10"/>
      <c r="O65" s="11"/>
      <c r="P65" s="61"/>
      <c r="Q65" s="63"/>
      <c r="R65" s="63"/>
    </row>
    <row r="66" spans="1:18" ht="14.25" customHeight="1">
      <c r="A66" s="8"/>
      <c r="B66" s="40"/>
      <c r="C66" s="8" t="s">
        <v>70</v>
      </c>
      <c r="D66" s="41"/>
      <c r="E66" s="41"/>
      <c r="F66" s="28"/>
      <c r="G66" s="28"/>
      <c r="H66" s="28"/>
      <c r="I66" s="28"/>
      <c r="J66" s="28"/>
      <c r="K66" s="28"/>
      <c r="L66" s="28"/>
      <c r="M66" s="9"/>
      <c r="N66" s="10"/>
      <c r="O66" s="11"/>
      <c r="P66" s="61" t="b">
        <v>0</v>
      </c>
      <c r="Q66" s="63"/>
      <c r="R66" s="63"/>
    </row>
    <row r="67" spans="1:18" ht="21" customHeight="1">
      <c r="A67" s="8"/>
      <c r="B67" s="40"/>
      <c r="C67" s="8" t="s">
        <v>71</v>
      </c>
      <c r="D67" s="41"/>
      <c r="E67" s="319"/>
      <c r="F67" s="320"/>
      <c r="G67" s="321"/>
      <c r="H67" s="28"/>
      <c r="I67" s="28"/>
      <c r="J67" s="28"/>
      <c r="K67" s="28"/>
      <c r="L67" s="28"/>
      <c r="M67" s="9"/>
      <c r="N67" s="10"/>
      <c r="O67" s="11"/>
      <c r="P67" s="61">
        <f>+E67</f>
        <v>0</v>
      </c>
      <c r="Q67" s="63"/>
      <c r="R67" s="63"/>
    </row>
    <row r="68" spans="1:18" ht="10.5" customHeight="1">
      <c r="A68" s="8"/>
      <c r="B68" s="40"/>
      <c r="C68" s="8"/>
      <c r="D68" s="41"/>
      <c r="E68" s="41"/>
      <c r="F68" s="41"/>
      <c r="G68" s="41"/>
      <c r="H68" s="28"/>
      <c r="I68" s="28"/>
      <c r="J68" s="28"/>
      <c r="K68" s="28"/>
      <c r="L68" s="28"/>
      <c r="M68" s="9"/>
      <c r="N68" s="10"/>
      <c r="O68" s="11"/>
      <c r="P68" s="61"/>
      <c r="Q68" s="63"/>
      <c r="R68" s="63"/>
    </row>
    <row r="69" spans="1:18" ht="14.25" customHeight="1">
      <c r="A69" s="8"/>
      <c r="B69" s="40"/>
      <c r="C69" s="8" t="s">
        <v>15</v>
      </c>
      <c r="D69" s="41"/>
      <c r="E69" s="41"/>
      <c r="F69" s="28"/>
      <c r="G69" s="28"/>
      <c r="H69" s="28"/>
      <c r="I69" s="28"/>
      <c r="J69" s="28"/>
      <c r="K69" s="28"/>
      <c r="L69" s="28"/>
      <c r="M69" s="9"/>
      <c r="N69" s="10"/>
      <c r="O69" s="11"/>
      <c r="P69" s="61" t="b">
        <v>0</v>
      </c>
      <c r="Q69" s="63"/>
      <c r="R69" s="63"/>
    </row>
    <row r="70" spans="1:18" ht="21.6" customHeight="1">
      <c r="A70" s="8"/>
      <c r="B70" s="40"/>
      <c r="C70" s="8" t="s">
        <v>16</v>
      </c>
      <c r="D70" s="41"/>
      <c r="E70" s="319" t="s">
        <v>94</v>
      </c>
      <c r="F70" s="320"/>
      <c r="G70" s="321"/>
      <c r="H70" s="28"/>
      <c r="I70" s="28"/>
      <c r="J70" s="28"/>
      <c r="K70" s="28"/>
      <c r="L70" s="28"/>
      <c r="M70" s="9"/>
      <c r="N70" s="10"/>
      <c r="O70" s="11"/>
      <c r="P70" s="61" t="str">
        <f>+E70</f>
        <v>E Edit　Co</v>
      </c>
      <c r="Q70" s="63"/>
      <c r="R70" s="63"/>
    </row>
    <row r="71" spans="1:18" ht="14.25" customHeight="1">
      <c r="A71" s="8"/>
      <c r="B71" s="40"/>
      <c r="C71" s="8"/>
      <c r="D71" s="41"/>
      <c r="E71" s="41"/>
      <c r="F71" s="28"/>
      <c r="G71" s="28"/>
      <c r="H71" s="28"/>
      <c r="I71" s="28"/>
      <c r="J71" s="28"/>
      <c r="K71" s="28"/>
      <c r="L71" s="28"/>
      <c r="M71" s="9"/>
      <c r="N71" s="10"/>
      <c r="O71" s="11"/>
      <c r="P71" s="61"/>
      <c r="Q71" s="63"/>
      <c r="R71" s="63"/>
    </row>
    <row r="72" spans="1:18" ht="14.25" customHeight="1">
      <c r="A72" s="8"/>
      <c r="B72" s="40"/>
      <c r="C72" s="8"/>
      <c r="D72" s="41"/>
      <c r="E72" s="41"/>
      <c r="F72" s="28"/>
      <c r="G72" s="28"/>
      <c r="H72" s="28"/>
      <c r="I72" s="28"/>
      <c r="J72" s="28"/>
      <c r="K72" s="28"/>
      <c r="L72" s="28"/>
      <c r="M72" s="9"/>
      <c r="N72" s="10"/>
      <c r="O72" s="11"/>
      <c r="P72" s="61"/>
      <c r="Q72" s="63"/>
      <c r="R72" s="63"/>
    </row>
    <row r="73" spans="1:18" ht="14.25" customHeight="1">
      <c r="A73" s="8"/>
      <c r="B73" s="40"/>
      <c r="C73" s="8"/>
      <c r="D73" s="41"/>
      <c r="E73" s="41"/>
      <c r="F73" s="28"/>
      <c r="G73" s="28"/>
      <c r="H73" s="28"/>
      <c r="I73" s="28"/>
      <c r="J73" s="28"/>
      <c r="K73" s="28"/>
      <c r="L73" s="28"/>
      <c r="M73" s="9"/>
      <c r="N73" s="10"/>
      <c r="O73" s="11"/>
      <c r="P73" s="61"/>
      <c r="Q73" s="63"/>
      <c r="R73" s="63"/>
    </row>
    <row r="74" spans="1:18" ht="14.25" customHeight="1">
      <c r="A74" s="8"/>
      <c r="B74" s="76" t="s">
        <v>124</v>
      </c>
      <c r="C74" s="8"/>
      <c r="D74" s="41"/>
      <c r="E74" s="41"/>
      <c r="F74" s="28"/>
      <c r="G74" s="28"/>
      <c r="H74" s="28"/>
      <c r="I74" s="28"/>
      <c r="J74" s="28"/>
      <c r="K74" s="28"/>
      <c r="L74" s="28"/>
      <c r="M74" s="9"/>
      <c r="N74" s="10"/>
      <c r="O74" s="11"/>
      <c r="P74" s="61"/>
      <c r="Q74" s="63"/>
      <c r="R74" s="63"/>
    </row>
    <row r="75" spans="1:18" ht="14.25" customHeight="1">
      <c r="A75" s="8"/>
      <c r="B75" s="43" t="s">
        <v>17</v>
      </c>
      <c r="C75" s="8"/>
      <c r="D75" s="41"/>
      <c r="E75" s="41"/>
      <c r="F75" s="28"/>
      <c r="G75" s="28"/>
      <c r="H75" s="28"/>
      <c r="I75" s="28"/>
      <c r="J75" s="28"/>
      <c r="K75" s="28"/>
      <c r="L75" s="28"/>
      <c r="M75" s="9"/>
      <c r="N75" s="10"/>
      <c r="O75" s="11"/>
      <c r="P75" s="61"/>
      <c r="Q75" s="63"/>
      <c r="R75" s="63"/>
    </row>
    <row r="76" spans="1:18" ht="14.25" customHeight="1" thickBot="1">
      <c r="A76" s="8"/>
      <c r="B76" s="43" t="s">
        <v>18</v>
      </c>
      <c r="C76" s="8"/>
      <c r="D76" s="41"/>
      <c r="E76" s="41"/>
      <c r="F76" s="28"/>
      <c r="G76" s="28"/>
      <c r="H76" s="28"/>
      <c r="I76" s="28"/>
      <c r="J76" s="28"/>
      <c r="K76" s="28"/>
      <c r="L76" s="28"/>
      <c r="M76" s="9"/>
      <c r="N76" s="10"/>
      <c r="O76" s="11"/>
      <c r="P76" s="61"/>
      <c r="Q76" s="63"/>
      <c r="R76" s="63"/>
    </row>
    <row r="77" spans="1:18" ht="14.25" customHeight="1">
      <c r="A77" s="8"/>
      <c r="B77" s="322" t="s">
        <v>106</v>
      </c>
      <c r="C77" s="323"/>
      <c r="D77" s="323"/>
      <c r="E77" s="323"/>
      <c r="F77" s="323"/>
      <c r="G77" s="323"/>
      <c r="H77" s="323"/>
      <c r="I77" s="323"/>
      <c r="J77" s="323"/>
      <c r="K77" s="323"/>
      <c r="L77" s="324"/>
      <c r="M77" s="9"/>
      <c r="N77" s="10"/>
      <c r="O77" s="11"/>
      <c r="P77" s="61" t="str">
        <f>+B77</f>
        <v>付記の記述</v>
      </c>
      <c r="Q77" s="63"/>
      <c r="R77" s="63"/>
    </row>
    <row r="78" spans="1:18" ht="14.25" customHeight="1">
      <c r="A78" s="8"/>
      <c r="B78" s="325"/>
      <c r="C78" s="326"/>
      <c r="D78" s="326"/>
      <c r="E78" s="326"/>
      <c r="F78" s="326"/>
      <c r="G78" s="326"/>
      <c r="H78" s="326"/>
      <c r="I78" s="326"/>
      <c r="J78" s="326"/>
      <c r="K78" s="326"/>
      <c r="L78" s="327"/>
      <c r="M78" s="9"/>
      <c r="N78" s="10"/>
      <c r="O78" s="11"/>
      <c r="P78" s="61"/>
      <c r="Q78" s="63"/>
      <c r="R78" s="63"/>
    </row>
    <row r="79" spans="1:18" ht="14.25" customHeight="1">
      <c r="A79" s="8"/>
      <c r="B79" s="325"/>
      <c r="C79" s="326"/>
      <c r="D79" s="326"/>
      <c r="E79" s="326"/>
      <c r="F79" s="326"/>
      <c r="G79" s="326"/>
      <c r="H79" s="326"/>
      <c r="I79" s="326"/>
      <c r="J79" s="326"/>
      <c r="K79" s="326"/>
      <c r="L79" s="327"/>
      <c r="M79" s="9"/>
      <c r="N79" s="10"/>
      <c r="O79" s="11"/>
      <c r="P79" s="61"/>
      <c r="Q79" s="63"/>
      <c r="R79" s="63"/>
    </row>
    <row r="80" spans="1:18" ht="14.25" customHeight="1" thickBot="1">
      <c r="A80" s="8"/>
      <c r="B80" s="328"/>
      <c r="C80" s="329"/>
      <c r="D80" s="329"/>
      <c r="E80" s="329"/>
      <c r="F80" s="329"/>
      <c r="G80" s="329"/>
      <c r="H80" s="329"/>
      <c r="I80" s="329"/>
      <c r="J80" s="329"/>
      <c r="K80" s="329"/>
      <c r="L80" s="330"/>
      <c r="M80" s="9"/>
      <c r="N80" s="10"/>
      <c r="O80" s="11"/>
      <c r="P80" s="61"/>
      <c r="Q80" s="63"/>
      <c r="R80" s="63"/>
    </row>
    <row r="81" spans="1:18" ht="14.25" customHeight="1">
      <c r="A81" s="8"/>
      <c r="B81" s="43"/>
      <c r="C81" s="8"/>
      <c r="D81" s="41"/>
      <c r="E81" s="41"/>
      <c r="F81" s="28"/>
      <c r="G81" s="28"/>
      <c r="H81" s="28"/>
      <c r="I81" s="28"/>
      <c r="J81" s="28"/>
      <c r="K81" s="28"/>
      <c r="L81" s="28"/>
      <c r="M81" s="9"/>
      <c r="N81" s="10"/>
      <c r="O81" s="11"/>
      <c r="P81" s="61"/>
      <c r="Q81" s="63"/>
      <c r="R81" s="63"/>
    </row>
    <row r="82" spans="1:18" ht="14.25" customHeight="1">
      <c r="A82" s="8"/>
      <c r="B82" s="43" t="s">
        <v>72</v>
      </c>
      <c r="C82" s="8"/>
      <c r="D82" s="41"/>
      <c r="E82" s="41"/>
      <c r="F82" s="28"/>
      <c r="G82" s="28"/>
      <c r="H82" s="28"/>
      <c r="I82" s="28"/>
      <c r="J82" s="28"/>
      <c r="K82" s="28"/>
      <c r="L82" s="28"/>
      <c r="M82" s="9"/>
      <c r="N82" s="10"/>
      <c r="O82" s="11"/>
      <c r="P82" s="61"/>
      <c r="Q82" s="63"/>
      <c r="R82" s="63"/>
    </row>
    <row r="83" spans="1:18" ht="14.25" customHeight="1">
      <c r="A83" s="8"/>
      <c r="B83" s="43"/>
      <c r="C83" s="8" t="s">
        <v>73</v>
      </c>
      <c r="D83" s="41"/>
      <c r="E83" s="41"/>
      <c r="F83" s="28"/>
      <c r="G83" s="28"/>
      <c r="H83" s="28"/>
      <c r="I83" s="28"/>
      <c r="J83" s="28"/>
      <c r="K83" s="28"/>
      <c r="L83" s="28"/>
      <c r="M83" s="9"/>
      <c r="N83" s="10"/>
      <c r="O83" s="11"/>
      <c r="P83" s="61" t="b">
        <v>0</v>
      </c>
      <c r="Q83" s="63" t="s">
        <v>19</v>
      </c>
      <c r="R83" s="63"/>
    </row>
    <row r="84" spans="1:18" ht="14.25" customHeight="1">
      <c r="A84" s="8"/>
      <c r="B84" s="43"/>
      <c r="C84" s="8" t="s">
        <v>74</v>
      </c>
      <c r="D84" s="41"/>
      <c r="E84" s="41"/>
      <c r="F84" s="28"/>
      <c r="G84" s="28"/>
      <c r="H84" s="28"/>
      <c r="I84" s="28"/>
      <c r="J84" s="28"/>
      <c r="K84" s="28"/>
      <c r="L84" s="28"/>
      <c r="M84" s="9"/>
      <c r="N84" s="10"/>
      <c r="O84" s="11"/>
      <c r="P84" s="61" t="b">
        <v>1</v>
      </c>
      <c r="Q84" s="63" t="s">
        <v>20</v>
      </c>
      <c r="R84" s="63"/>
    </row>
    <row r="85" spans="1:18" ht="14.25" customHeight="1" thickBot="1">
      <c r="A85" s="8"/>
      <c r="B85" s="43"/>
      <c r="C85" s="8" t="s">
        <v>75</v>
      </c>
      <c r="D85" s="41"/>
      <c r="E85" s="41"/>
      <c r="F85" s="28"/>
      <c r="G85" s="28"/>
      <c r="H85" s="28"/>
      <c r="I85" s="28"/>
      <c r="J85" s="28"/>
      <c r="K85" s="28"/>
      <c r="L85" s="28"/>
      <c r="M85" s="9"/>
      <c r="N85" s="10"/>
      <c r="O85" s="11"/>
      <c r="P85" s="61"/>
      <c r="Q85" s="63"/>
      <c r="R85" s="63"/>
    </row>
    <row r="86" spans="1:18" ht="14.25" customHeight="1">
      <c r="A86" s="8"/>
      <c r="B86" s="43"/>
      <c r="C86" s="331" t="s">
        <v>140</v>
      </c>
      <c r="D86" s="332"/>
      <c r="E86" s="332"/>
      <c r="F86" s="332"/>
      <c r="G86" s="332"/>
      <c r="H86" s="332"/>
      <c r="I86" s="332"/>
      <c r="J86" s="332"/>
      <c r="K86" s="332"/>
      <c r="L86" s="333"/>
      <c r="M86" s="9"/>
      <c r="N86" s="10"/>
      <c r="O86" s="11"/>
      <c r="P86" s="61" t="str">
        <f>+C86</f>
        <v>佐氏周センター</v>
      </c>
      <c r="Q86" s="63" t="s">
        <v>25</v>
      </c>
      <c r="R86" s="63"/>
    </row>
    <row r="87" spans="1:18" ht="14.25" customHeight="1" thickBot="1">
      <c r="A87" s="8"/>
      <c r="B87" s="43"/>
      <c r="C87" s="178"/>
      <c r="D87" s="334"/>
      <c r="E87" s="334"/>
      <c r="F87" s="334"/>
      <c r="G87" s="334"/>
      <c r="H87" s="334"/>
      <c r="I87" s="334"/>
      <c r="J87" s="334"/>
      <c r="K87" s="334"/>
      <c r="L87" s="179"/>
      <c r="M87" s="9"/>
      <c r="N87" s="10"/>
      <c r="O87" s="11"/>
      <c r="P87" s="61"/>
      <c r="Q87" s="63"/>
      <c r="R87" s="63"/>
    </row>
    <row r="88" spans="1:18" ht="14.25" customHeight="1">
      <c r="A88" s="8"/>
      <c r="B88" s="43"/>
      <c r="C88" s="8"/>
      <c r="D88" s="41"/>
      <c r="E88" s="41"/>
      <c r="F88" s="28"/>
      <c r="G88" s="28"/>
      <c r="H88" s="28"/>
      <c r="I88" s="28"/>
      <c r="J88" s="28"/>
      <c r="K88" s="28"/>
      <c r="L88" s="28"/>
      <c r="M88" s="9"/>
      <c r="N88" s="10"/>
      <c r="O88" s="11"/>
      <c r="P88" s="61"/>
      <c r="Q88" s="63"/>
      <c r="R88" s="63"/>
    </row>
    <row r="89" spans="1:18" ht="14.25" customHeight="1">
      <c r="A89" s="8"/>
      <c r="B89" s="273" t="s">
        <v>142</v>
      </c>
      <c r="C89" s="274"/>
      <c r="D89" s="274"/>
      <c r="E89" s="274"/>
      <c r="F89" s="274"/>
      <c r="G89" s="274"/>
      <c r="H89" s="274"/>
      <c r="I89" s="274"/>
      <c r="J89" s="274"/>
      <c r="K89" s="274"/>
      <c r="L89" s="274"/>
      <c r="M89" s="9"/>
      <c r="N89" s="10"/>
      <c r="O89" s="11"/>
      <c r="P89" s="61"/>
      <c r="Q89" s="63"/>
      <c r="R89" s="63"/>
    </row>
    <row r="90" spans="1:18" ht="14.25" customHeight="1">
      <c r="A90" s="8"/>
      <c r="B90" s="274"/>
      <c r="C90" s="274"/>
      <c r="D90" s="274"/>
      <c r="E90" s="274"/>
      <c r="F90" s="274"/>
      <c r="G90" s="274"/>
      <c r="H90" s="274"/>
      <c r="I90" s="274"/>
      <c r="J90" s="274"/>
      <c r="K90" s="274"/>
      <c r="L90" s="274"/>
      <c r="M90" s="9"/>
      <c r="N90" s="10"/>
      <c r="O90" s="11"/>
      <c r="P90" s="61"/>
      <c r="Q90" s="63"/>
      <c r="R90" s="63"/>
    </row>
    <row r="91" spans="1:18" ht="7.5" customHeight="1">
      <c r="A91" s="8"/>
      <c r="B91" s="83"/>
      <c r="C91" s="83"/>
      <c r="D91" s="83"/>
      <c r="E91" s="83"/>
      <c r="F91" s="83"/>
      <c r="G91" s="83"/>
      <c r="H91" s="83"/>
      <c r="I91" s="83"/>
      <c r="J91" s="83"/>
      <c r="K91" s="83"/>
      <c r="L91" s="83"/>
      <c r="M91" s="9"/>
      <c r="N91" s="10"/>
      <c r="O91" s="11"/>
      <c r="P91" s="61"/>
      <c r="Q91" s="63"/>
      <c r="R91" s="63"/>
    </row>
    <row r="92" spans="1:18" ht="14.25" customHeight="1">
      <c r="A92" s="8"/>
      <c r="B92" s="83"/>
      <c r="C92" s="83" t="s">
        <v>76</v>
      </c>
      <c r="D92" s="83"/>
      <c r="E92" s="83"/>
      <c r="F92" s="83"/>
      <c r="G92" s="83"/>
      <c r="H92" s="83"/>
      <c r="I92" s="83"/>
      <c r="J92" s="83"/>
      <c r="K92" s="83"/>
      <c r="L92" s="83"/>
      <c r="M92" s="9"/>
      <c r="N92" s="10"/>
      <c r="O92" s="11"/>
      <c r="P92" s="61" t="b">
        <v>0</v>
      </c>
      <c r="Q92" s="63" t="s">
        <v>26</v>
      </c>
      <c r="R92" s="63"/>
    </row>
    <row r="93" spans="1:18" ht="14.25" customHeight="1" thickBot="1">
      <c r="A93" s="8"/>
      <c r="B93" s="43"/>
      <c r="C93" s="8" t="s">
        <v>77</v>
      </c>
      <c r="D93" s="41"/>
      <c r="E93" s="41"/>
      <c r="F93" s="28"/>
      <c r="G93" s="28"/>
      <c r="H93" s="28"/>
      <c r="I93" s="28"/>
      <c r="J93" s="28"/>
      <c r="K93" s="28"/>
      <c r="L93" s="28"/>
      <c r="M93" s="9"/>
      <c r="N93" s="10"/>
      <c r="O93" s="11"/>
      <c r="P93" s="61"/>
      <c r="Q93" s="63"/>
      <c r="R93" s="63"/>
    </row>
    <row r="94" spans="1:18" ht="14.25" customHeight="1">
      <c r="A94" s="8"/>
      <c r="B94" s="43"/>
      <c r="C94" s="335"/>
      <c r="D94" s="323"/>
      <c r="E94" s="323"/>
      <c r="F94" s="323"/>
      <c r="G94" s="323"/>
      <c r="H94" s="323"/>
      <c r="I94" s="323"/>
      <c r="J94" s="323"/>
      <c r="K94" s="323"/>
      <c r="L94" s="324"/>
      <c r="M94" s="9"/>
      <c r="N94" s="10"/>
      <c r="O94" s="11"/>
      <c r="P94" s="61">
        <f>+C94</f>
        <v>0</v>
      </c>
      <c r="Q94" s="63"/>
      <c r="R94" s="63"/>
    </row>
    <row r="95" spans="1:18" ht="14.25" customHeight="1">
      <c r="A95" s="8"/>
      <c r="B95" s="43"/>
      <c r="C95" s="325"/>
      <c r="D95" s="326"/>
      <c r="E95" s="326"/>
      <c r="F95" s="326"/>
      <c r="G95" s="326"/>
      <c r="H95" s="326"/>
      <c r="I95" s="326"/>
      <c r="J95" s="326"/>
      <c r="K95" s="326"/>
      <c r="L95" s="327"/>
      <c r="M95" s="9"/>
      <c r="N95" s="10"/>
      <c r="O95" s="11"/>
      <c r="P95" s="61"/>
      <c r="Q95" s="63"/>
      <c r="R95" s="63"/>
    </row>
    <row r="96" spans="1:18" ht="14.25" customHeight="1">
      <c r="A96" s="8"/>
      <c r="B96" s="43"/>
      <c r="C96" s="325"/>
      <c r="D96" s="326"/>
      <c r="E96" s="326"/>
      <c r="F96" s="326"/>
      <c r="G96" s="326"/>
      <c r="H96" s="326"/>
      <c r="I96" s="326"/>
      <c r="J96" s="326"/>
      <c r="K96" s="326"/>
      <c r="L96" s="327"/>
      <c r="M96" s="9"/>
      <c r="N96" s="10"/>
      <c r="O96" s="11"/>
      <c r="P96" s="61"/>
      <c r="Q96" s="63"/>
      <c r="R96" s="63"/>
    </row>
    <row r="97" spans="1:18" ht="14.25" customHeight="1" thickBot="1">
      <c r="A97" s="8"/>
      <c r="B97" s="43"/>
      <c r="C97" s="328"/>
      <c r="D97" s="329"/>
      <c r="E97" s="329"/>
      <c r="F97" s="329"/>
      <c r="G97" s="329"/>
      <c r="H97" s="329"/>
      <c r="I97" s="329"/>
      <c r="J97" s="329"/>
      <c r="K97" s="329"/>
      <c r="L97" s="330"/>
      <c r="M97" s="9"/>
      <c r="N97" s="10"/>
      <c r="O97" s="11"/>
      <c r="P97" s="61"/>
      <c r="Q97" s="63"/>
      <c r="R97" s="63"/>
    </row>
    <row r="98" spans="1:18" ht="14.25" customHeight="1">
      <c r="A98" s="8"/>
      <c r="B98" s="43"/>
      <c r="C98" s="8"/>
      <c r="D98" s="41"/>
      <c r="E98" s="41"/>
      <c r="F98" s="28"/>
      <c r="G98" s="28"/>
      <c r="H98" s="28"/>
      <c r="I98" s="28"/>
      <c r="J98" s="28"/>
      <c r="K98" s="28"/>
      <c r="L98" s="28"/>
      <c r="M98" s="9"/>
      <c r="N98" s="10"/>
      <c r="O98" s="11"/>
      <c r="P98" s="61"/>
      <c r="Q98" s="63"/>
      <c r="R98" s="63"/>
    </row>
    <row r="99" spans="1:18" ht="17.25" customHeight="1">
      <c r="A99" s="8"/>
      <c r="B99" s="190" t="s">
        <v>78</v>
      </c>
      <c r="C99" s="191"/>
      <c r="D99" s="191"/>
      <c r="E99" s="191"/>
      <c r="F99" s="191"/>
      <c r="G99" s="191"/>
      <c r="H99" s="191"/>
      <c r="I99" s="191"/>
      <c r="J99" s="191"/>
      <c r="K99" s="191"/>
      <c r="L99" s="191"/>
      <c r="M99" s="9"/>
      <c r="N99" s="10"/>
      <c r="O99" s="11"/>
      <c r="P99" s="61"/>
      <c r="Q99" s="63"/>
      <c r="R99" s="63"/>
    </row>
    <row r="100" spans="1:18" ht="17.25" customHeight="1">
      <c r="A100" s="8"/>
      <c r="B100" s="191"/>
      <c r="C100" s="191"/>
      <c r="D100" s="191"/>
      <c r="E100" s="191"/>
      <c r="F100" s="191"/>
      <c r="G100" s="191"/>
      <c r="H100" s="191"/>
      <c r="I100" s="191"/>
      <c r="J100" s="191"/>
      <c r="K100" s="191"/>
      <c r="L100" s="191"/>
      <c r="M100" s="9"/>
      <c r="N100" s="10"/>
      <c r="O100" s="11"/>
      <c r="P100" s="61"/>
      <c r="Q100" s="63"/>
      <c r="R100" s="63"/>
    </row>
    <row r="101" spans="1:18" ht="14.25" customHeight="1">
      <c r="A101" s="8"/>
      <c r="B101" s="190" t="s">
        <v>24</v>
      </c>
      <c r="C101" s="191"/>
      <c r="D101" s="191"/>
      <c r="E101" s="191"/>
      <c r="F101" s="191"/>
      <c r="G101" s="191"/>
      <c r="H101" s="191"/>
      <c r="I101" s="191"/>
      <c r="J101" s="191"/>
      <c r="K101" s="191"/>
      <c r="L101" s="191"/>
      <c r="M101" s="9"/>
      <c r="N101" s="10"/>
      <c r="O101" s="11"/>
      <c r="P101" s="61"/>
    </row>
    <row r="102" spans="1:18" ht="14.25" customHeight="1">
      <c r="A102" s="8"/>
      <c r="B102" s="191"/>
      <c r="C102" s="191"/>
      <c r="D102" s="191"/>
      <c r="E102" s="191"/>
      <c r="F102" s="191"/>
      <c r="G102" s="191"/>
      <c r="H102" s="191"/>
      <c r="I102" s="191"/>
      <c r="J102" s="191"/>
      <c r="K102" s="191"/>
      <c r="L102" s="191"/>
      <c r="M102" s="9"/>
      <c r="N102" s="10"/>
      <c r="O102" s="11"/>
    </row>
    <row r="103" spans="1:18" ht="14.25" customHeight="1">
      <c r="A103" s="8"/>
      <c r="B103" s="192"/>
      <c r="C103" s="192"/>
      <c r="D103" s="192"/>
      <c r="E103" s="192"/>
      <c r="F103" s="192"/>
      <c r="G103" s="192"/>
      <c r="H103" s="192"/>
      <c r="I103" s="192"/>
      <c r="J103" s="192"/>
      <c r="K103" s="192"/>
      <c r="L103" s="192"/>
      <c r="M103" s="9"/>
      <c r="N103" s="10"/>
      <c r="O103" s="11"/>
    </row>
    <row r="104" spans="1:18" ht="14.25" customHeight="1">
      <c r="B104" s="49"/>
      <c r="C104" s="49"/>
      <c r="D104" s="49"/>
      <c r="E104" s="49"/>
      <c r="F104" s="49"/>
      <c r="G104" s="49"/>
      <c r="H104" s="49"/>
      <c r="I104" s="49"/>
      <c r="J104" s="49"/>
      <c r="K104" s="49"/>
      <c r="L104" s="49"/>
    </row>
    <row r="105" spans="1:18" ht="14.25" customHeight="1">
      <c r="B105" s="49"/>
      <c r="C105" s="49"/>
      <c r="D105" s="49"/>
      <c r="E105" s="49"/>
      <c r="F105" s="49"/>
      <c r="G105" s="49"/>
      <c r="H105" s="49"/>
      <c r="I105" s="49"/>
      <c r="J105" s="49"/>
      <c r="K105" s="49"/>
      <c r="L105" s="49"/>
    </row>
    <row r="106" spans="1:18" ht="14.25" customHeight="1">
      <c r="B106" s="49"/>
      <c r="C106" s="49"/>
      <c r="D106" s="49"/>
      <c r="E106" s="49"/>
      <c r="F106" s="49"/>
      <c r="G106" s="49"/>
      <c r="H106" s="49"/>
      <c r="I106" s="49"/>
      <c r="J106" s="49"/>
      <c r="K106" s="49"/>
      <c r="L106" s="49"/>
    </row>
    <row r="107" spans="1:18" ht="14.25" customHeight="1">
      <c r="B107" s="49"/>
      <c r="C107" s="49"/>
      <c r="D107" s="49"/>
      <c r="E107" s="49"/>
      <c r="F107" s="49"/>
      <c r="G107" s="49"/>
      <c r="H107" s="49"/>
      <c r="I107" s="49"/>
      <c r="J107" s="49"/>
      <c r="K107" s="49"/>
      <c r="L107" s="49"/>
    </row>
    <row r="108" spans="1:18" ht="14.25" customHeight="1">
      <c r="B108" s="49"/>
      <c r="C108" s="49"/>
      <c r="D108" s="49"/>
      <c r="E108" s="49"/>
      <c r="F108" s="49"/>
      <c r="G108" s="49"/>
      <c r="H108" s="49"/>
      <c r="I108" s="49"/>
      <c r="J108" s="49"/>
      <c r="K108" s="49"/>
      <c r="L108" s="49"/>
    </row>
    <row r="109" spans="1:18" ht="14.25" customHeight="1">
      <c r="B109" s="49"/>
      <c r="C109" s="49"/>
      <c r="D109" s="49"/>
      <c r="E109" s="49"/>
      <c r="F109" s="49"/>
      <c r="G109" s="49"/>
      <c r="H109" s="49"/>
      <c r="I109" s="49"/>
      <c r="J109" s="49"/>
      <c r="K109" s="49"/>
      <c r="L109" s="49"/>
    </row>
    <row r="110" spans="1:18" ht="14.25" customHeight="1">
      <c r="B110" s="7"/>
      <c r="D110" s="50"/>
      <c r="E110" s="50"/>
      <c r="F110" s="51"/>
      <c r="G110" s="51"/>
      <c r="H110" s="51"/>
      <c r="I110" s="51"/>
      <c r="J110" s="51"/>
      <c r="K110" s="51"/>
      <c r="L110" s="51"/>
    </row>
  </sheetData>
  <sheetProtection password="C6C4" sheet="1" objects="1" scenarios="1"/>
  <mergeCells count="78">
    <mergeCell ref="B99:L100"/>
    <mergeCell ref="B101:L103"/>
    <mergeCell ref="E67:G67"/>
    <mergeCell ref="E70:G70"/>
    <mergeCell ref="B77:L80"/>
    <mergeCell ref="C86:L87"/>
    <mergeCell ref="B89:L90"/>
    <mergeCell ref="C94:L97"/>
    <mergeCell ref="D41:F41"/>
    <mergeCell ref="G41:L41"/>
    <mergeCell ref="C42:L42"/>
    <mergeCell ref="D44:D45"/>
    <mergeCell ref="G44:J45"/>
    <mergeCell ref="K44:K45"/>
    <mergeCell ref="D38:F38"/>
    <mergeCell ref="G38:L38"/>
    <mergeCell ref="D39:F39"/>
    <mergeCell ref="G39:L39"/>
    <mergeCell ref="D40:F40"/>
    <mergeCell ref="G40:L40"/>
    <mergeCell ref="D35:F35"/>
    <mergeCell ref="G35:L35"/>
    <mergeCell ref="D36:F36"/>
    <mergeCell ref="G36:L36"/>
    <mergeCell ref="D37:F37"/>
    <mergeCell ref="G37:L37"/>
    <mergeCell ref="B30:L30"/>
    <mergeCell ref="B32:L32"/>
    <mergeCell ref="D33:F33"/>
    <mergeCell ref="G33:L33"/>
    <mergeCell ref="D34:F34"/>
    <mergeCell ref="G34:L34"/>
    <mergeCell ref="B29:L29"/>
    <mergeCell ref="B24:C25"/>
    <mergeCell ref="D24:E25"/>
    <mergeCell ref="F24:G24"/>
    <mergeCell ref="H24:L24"/>
    <mergeCell ref="F25:G25"/>
    <mergeCell ref="H25:L25"/>
    <mergeCell ref="B26:C27"/>
    <mergeCell ref="E26:J26"/>
    <mergeCell ref="K26:L26"/>
    <mergeCell ref="E27:J27"/>
    <mergeCell ref="K27:L27"/>
    <mergeCell ref="N22:O23"/>
    <mergeCell ref="F23:G23"/>
    <mergeCell ref="B17:C18"/>
    <mergeCell ref="E17:J17"/>
    <mergeCell ref="K17:L17"/>
    <mergeCell ref="E18:J18"/>
    <mergeCell ref="K18:L18"/>
    <mergeCell ref="B20:L20"/>
    <mergeCell ref="B21:L21"/>
    <mergeCell ref="B22:C23"/>
    <mergeCell ref="D22:E23"/>
    <mergeCell ref="F22:G22"/>
    <mergeCell ref="H22:L22"/>
    <mergeCell ref="B15:C16"/>
    <mergeCell ref="D15:E16"/>
    <mergeCell ref="F15:G15"/>
    <mergeCell ref="H15:L15"/>
    <mergeCell ref="F16:G16"/>
    <mergeCell ref="H16:L16"/>
    <mergeCell ref="B9:D9"/>
    <mergeCell ref="F9:I9"/>
    <mergeCell ref="J9:L9"/>
    <mergeCell ref="B12:L12"/>
    <mergeCell ref="B13:C14"/>
    <mergeCell ref="D13:E14"/>
    <mergeCell ref="F13:G13"/>
    <mergeCell ref="H13:L13"/>
    <mergeCell ref="F14:G14"/>
    <mergeCell ref="B1:L2"/>
    <mergeCell ref="K3:L3"/>
    <mergeCell ref="K4:L4"/>
    <mergeCell ref="C5:L5"/>
    <mergeCell ref="B8:D8"/>
    <mergeCell ref="F8:I8"/>
  </mergeCells>
  <phoneticPr fontId="1"/>
  <conditionalFormatting sqref="D22 H22 H24:L24 D24:E24 H25 D26:E27 K27 H23:I23 K23:L23">
    <cfRule type="expression" dxfId="11" priority="6">
      <formula>$P$21=TRUE</formula>
    </cfRule>
  </conditionalFormatting>
  <conditionalFormatting sqref="J23">
    <cfRule type="expression" dxfId="10" priority="5">
      <formula>$P$21=TRUE</formula>
    </cfRule>
  </conditionalFormatting>
  <conditionalFormatting sqref="C86:L87">
    <cfRule type="expression" dxfId="9" priority="4">
      <formula>$P$83=TRUE</formula>
    </cfRule>
  </conditionalFormatting>
  <conditionalFormatting sqref="C94:L97">
    <cfRule type="expression" dxfId="8" priority="3">
      <formula>$P$92=FALSE</formula>
    </cfRule>
  </conditionalFormatting>
  <conditionalFormatting sqref="E67:G67">
    <cfRule type="expression" dxfId="7" priority="2">
      <formula>$P$66=FALSE</formula>
    </cfRule>
  </conditionalFormatting>
  <conditionalFormatting sqref="E70:G70">
    <cfRule type="expression" dxfId="6" priority="1">
      <formula>$P$69=FALSE</formula>
    </cfRule>
  </conditionalFormatting>
  <dataValidations count="7">
    <dataValidation type="list" allowBlank="1" showInputMessage="1" showErrorMessage="1" sqref="F9:I9" xr:uid="{00000000-0002-0000-0100-000000000000}">
      <formula1>$T$9:$T$22</formula1>
    </dataValidation>
    <dataValidation type="list" allowBlank="1" showInputMessage="1" showErrorMessage="1" sqref="J9:L9" xr:uid="{00000000-0002-0000-0100-000001000000}">
      <formula1>$U$9:$U$20</formula1>
    </dataValidation>
    <dataValidation type="list" allowBlank="1" showInputMessage="1" showErrorMessage="1" sqref="B9" xr:uid="{00000000-0002-0000-0100-000002000000}">
      <formula1>"農業経済研究, Japanese Journal of Agricultural Economics"</formula1>
    </dataValidation>
    <dataValidation type="list" allowBlank="1" showInputMessage="1" showErrorMessage="1" sqref="H22:L22 H13:L13" xr:uid="{00000000-0002-0000-0100-000003000000}">
      <formula1>$R$13:$R$15</formula1>
    </dataValidation>
    <dataValidation type="list" allowBlank="1" showInputMessage="1" showErrorMessage="1" sqref="K27:L27 K18:L18" xr:uid="{00000000-0002-0000-0100-000004000000}">
      <formula1>$T$24:$T$25</formula1>
    </dataValidation>
    <dataValidation type="list" allowBlank="1" showInputMessage="1" showErrorMessage="1" sqref="D44:D45" xr:uid="{00000000-0002-0000-0100-000005000000}">
      <formula1>$T$44:$T$46</formula1>
    </dataValidation>
    <dataValidation allowBlank="1" showErrorMessage="1" promptTitle="記入例 Example" prompt="農経太郎（阿栗経済大学大学院）・済民かおる*（阿栗経済大学）_x000a__x000a_NOKEI Taro(AGURI KEIZAI Univ), SUMITANI Kaoru*(AGURI KEIZAI Univ.)" sqref="C42" xr:uid="{00000000-0002-0000-0100-000006000000}"/>
  </dataValidations>
  <hyperlinks>
    <hyperlink ref="H15" r:id="rId1" xr:uid="{00000000-0004-0000-0100-000000000000}"/>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ltText="投稿者に同じ(Check the box if the first author/applicant is the corresponding author)">
                <anchor moveWithCells="1">
                  <from>
                    <xdr:col>3</xdr:col>
                    <xdr:colOff>209550</xdr:colOff>
                    <xdr:row>20</xdr:row>
                    <xdr:rowOff>9525</xdr:rowOff>
                  </from>
                  <to>
                    <xdr:col>9</xdr:col>
                    <xdr:colOff>438150</xdr:colOff>
                    <xdr:row>21</xdr:row>
                    <xdr:rowOff>161925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247650</xdr:colOff>
                    <xdr:row>52</xdr:row>
                    <xdr:rowOff>152400</xdr:rowOff>
                  </from>
                  <to>
                    <xdr:col>2</xdr:col>
                    <xdr:colOff>323850</xdr:colOff>
                    <xdr:row>54</xdr:row>
                    <xdr:rowOff>57150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xdr:col>
                    <xdr:colOff>257175</xdr:colOff>
                    <xdr:row>58</xdr:row>
                    <xdr:rowOff>209550</xdr:rowOff>
                  </from>
                  <to>
                    <xdr:col>2</xdr:col>
                    <xdr:colOff>390525</xdr:colOff>
                    <xdr:row>60</xdr:row>
                    <xdr:rowOff>76200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xdr:col>
                    <xdr:colOff>266700</xdr:colOff>
                    <xdr:row>61</xdr:row>
                    <xdr:rowOff>76200</xdr:rowOff>
                  </from>
                  <to>
                    <xdr:col>2</xdr:col>
                    <xdr:colOff>333375</xdr:colOff>
                    <xdr:row>62</xdr:row>
                    <xdr:rowOff>152400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xdr:col>
                    <xdr:colOff>257175</xdr:colOff>
                    <xdr:row>64</xdr:row>
                    <xdr:rowOff>76200</xdr:rowOff>
                  </from>
                  <to>
                    <xdr:col>2</xdr:col>
                    <xdr:colOff>323850</xdr:colOff>
                    <xdr:row>65</xdr:row>
                    <xdr:rowOff>152400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xdr:col>
                    <xdr:colOff>276225</xdr:colOff>
                    <xdr:row>67</xdr:row>
                    <xdr:rowOff>104775</xdr:rowOff>
                  </from>
                  <to>
                    <xdr:col>2</xdr:col>
                    <xdr:colOff>333375</xdr:colOff>
                    <xdr:row>68</xdr:row>
                    <xdr:rowOff>171450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1</xdr:col>
                    <xdr:colOff>209550</xdr:colOff>
                    <xdr:row>81</xdr:row>
                    <xdr:rowOff>161925</xdr:rowOff>
                  </from>
                  <to>
                    <xdr:col>2</xdr:col>
                    <xdr:colOff>285750</xdr:colOff>
                    <xdr:row>83</xdr:row>
                    <xdr:rowOff>57150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1</xdr:col>
                    <xdr:colOff>209550</xdr:colOff>
                    <xdr:row>82</xdr:row>
                    <xdr:rowOff>152400</xdr:rowOff>
                  </from>
                  <to>
                    <xdr:col>2</xdr:col>
                    <xdr:colOff>285750</xdr:colOff>
                    <xdr:row>84</xdr:row>
                    <xdr:rowOff>47625</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1</xdr:col>
                    <xdr:colOff>228600</xdr:colOff>
                    <xdr:row>90</xdr:row>
                    <xdr:rowOff>66675</xdr:rowOff>
                  </from>
                  <to>
                    <xdr:col>2</xdr:col>
                    <xdr:colOff>285750</xdr:colOff>
                    <xdr:row>91</xdr:row>
                    <xdr:rowOff>133350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1</xdr:col>
                    <xdr:colOff>247650</xdr:colOff>
                    <xdr:row>49</xdr:row>
                    <xdr:rowOff>142875</xdr:rowOff>
                  </from>
                  <to>
                    <xdr:col>2</xdr:col>
                    <xdr:colOff>323850</xdr:colOff>
                    <xdr:row>51</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10"/>
  <sheetViews>
    <sheetView showGridLines="0" topLeftCell="A5" workbookViewId="0">
      <selection activeCell="F25" sqref="F25:G25"/>
    </sheetView>
  </sheetViews>
  <sheetFormatPr defaultColWidth="9" defaultRowHeight="13.5"/>
  <cols>
    <col min="1" max="1" width="9" style="98"/>
    <col min="2" max="2" width="8.25" style="98" customWidth="1"/>
    <col min="3" max="3" width="33.625" style="98" customWidth="1"/>
    <col min="4" max="4" width="11.5" style="98" customWidth="1"/>
    <col min="5" max="5" width="20.875" style="98" customWidth="1"/>
    <col min="6" max="6" width="19.875" style="98" customWidth="1"/>
    <col min="7" max="7" width="10.375" style="98" customWidth="1"/>
    <col min="8" max="8" width="6.75" style="98" customWidth="1"/>
    <col min="9" max="9" width="4.125" style="98" customWidth="1"/>
    <col min="10" max="10" width="16.5" style="98" customWidth="1"/>
    <col min="11" max="11" width="7.875" style="98" customWidth="1"/>
    <col min="12" max="12" width="16.5" style="98" customWidth="1"/>
    <col min="13" max="13" width="4.625" style="157" customWidth="1"/>
    <col min="14" max="14" width="59.625" style="155" customWidth="1"/>
    <col min="15" max="15" width="5.875" style="97" hidden="1" customWidth="1"/>
    <col min="16" max="16" width="20.75" style="155" hidden="1" customWidth="1"/>
    <col min="17" max="19" width="10.625" style="97" hidden="1" customWidth="1"/>
    <col min="20" max="22" width="28.25" style="98" hidden="1" customWidth="1"/>
    <col min="23" max="16384" width="9" style="98"/>
  </cols>
  <sheetData>
    <row r="1" spans="1:21" ht="30" customHeight="1">
      <c r="A1" s="91"/>
      <c r="B1" s="164" t="s">
        <v>92</v>
      </c>
      <c r="C1" s="164"/>
      <c r="D1" s="164"/>
      <c r="E1" s="164"/>
      <c r="F1" s="164"/>
      <c r="G1" s="164"/>
      <c r="H1" s="164"/>
      <c r="I1" s="164"/>
      <c r="J1" s="164"/>
      <c r="K1" s="164"/>
      <c r="L1" s="164"/>
      <c r="M1" s="92"/>
      <c r="N1" s="93"/>
      <c r="O1" s="94"/>
      <c r="P1" s="95" t="s">
        <v>107</v>
      </c>
      <c r="Q1" s="96"/>
      <c r="R1" s="96"/>
    </row>
    <row r="2" spans="1:21" ht="13.9" customHeight="1" thickBot="1">
      <c r="A2" s="91"/>
      <c r="B2" s="164"/>
      <c r="C2" s="164"/>
      <c r="D2" s="164"/>
      <c r="E2" s="164"/>
      <c r="F2" s="164"/>
      <c r="G2" s="164"/>
      <c r="H2" s="164"/>
      <c r="I2" s="164"/>
      <c r="J2" s="164"/>
      <c r="K2" s="164"/>
      <c r="L2" s="164"/>
      <c r="M2" s="92"/>
      <c r="N2" s="93"/>
      <c r="O2" s="94"/>
      <c r="P2" s="99">
        <f>+H3</f>
        <v>0</v>
      </c>
      <c r="Q2" s="100" t="s">
        <v>39</v>
      </c>
      <c r="R2" s="100"/>
    </row>
    <row r="3" spans="1:21" ht="15" thickBot="1">
      <c r="A3" s="91"/>
      <c r="B3" s="91"/>
      <c r="C3" s="91"/>
      <c r="D3" s="91"/>
      <c r="E3" s="91"/>
      <c r="F3" s="101" t="s">
        <v>54</v>
      </c>
      <c r="G3" s="102"/>
      <c r="H3" s="103"/>
      <c r="I3" s="91"/>
      <c r="J3" s="91"/>
      <c r="K3" s="336"/>
      <c r="L3" s="336"/>
      <c r="M3" s="92"/>
      <c r="N3" s="93"/>
      <c r="O3" s="94"/>
      <c r="P3" s="99"/>
      <c r="Q3" s="100"/>
      <c r="R3" s="100"/>
    </row>
    <row r="4" spans="1:21" ht="16.149999999999999" customHeight="1">
      <c r="A4" s="91"/>
      <c r="B4" s="91"/>
      <c r="C4" s="94" t="str">
        <f>IF(ISBLANK(D13)=TRUE, " ",  CONCATENATE("この投稿票のファイル名を T_031", J14,L14, "(", D13, ")　としてください"))</f>
        <v>この投稿票のファイル名を T_0312223333(Ueo Aiue)　としてください</v>
      </c>
      <c r="D4" s="91"/>
      <c r="E4" s="91"/>
      <c r="F4" s="91"/>
      <c r="G4" s="91"/>
      <c r="H4" s="91"/>
      <c r="I4" s="91"/>
      <c r="J4" s="101"/>
      <c r="K4" s="336"/>
      <c r="L4" s="336"/>
      <c r="M4" s="104"/>
      <c r="N4" s="93"/>
      <c r="O4" s="94"/>
      <c r="P4" s="99"/>
      <c r="Q4" s="100"/>
      <c r="R4" s="100"/>
    </row>
    <row r="5" spans="1:21" ht="16.149999999999999" customHeight="1">
      <c r="A5" s="91"/>
      <c r="B5" s="91"/>
      <c r="C5" s="169" t="str">
        <f>IF(ISBLANK(D13)=TRUE,"",CONCATENATE("Name this submission form file as 'T_031",J14,L14,"(",D13,")'　"))</f>
        <v>Name this submission form file as 'T_0312223333(Ueo Aiue)'　</v>
      </c>
      <c r="D5" s="169"/>
      <c r="E5" s="169"/>
      <c r="F5" s="169"/>
      <c r="G5" s="169"/>
      <c r="H5" s="169"/>
      <c r="I5" s="169"/>
      <c r="J5" s="169"/>
      <c r="K5" s="169"/>
      <c r="L5" s="169"/>
      <c r="M5" s="92"/>
      <c r="N5" s="93"/>
      <c r="O5" s="94"/>
      <c r="P5" s="99"/>
      <c r="Q5" s="100"/>
      <c r="R5" s="100"/>
    </row>
    <row r="6" spans="1:21" ht="16.149999999999999" customHeight="1">
      <c r="A6" s="91"/>
      <c r="B6" s="91"/>
      <c r="C6" s="105"/>
      <c r="D6" s="105"/>
      <c r="E6" s="105"/>
      <c r="F6" s="106" t="s">
        <v>108</v>
      </c>
      <c r="G6" s="105"/>
      <c r="H6" s="107" t="s">
        <v>109</v>
      </c>
      <c r="I6" s="105"/>
      <c r="J6" s="105"/>
      <c r="K6" s="105"/>
      <c r="L6" s="105"/>
      <c r="M6" s="92"/>
      <c r="N6" s="93"/>
      <c r="O6" s="94"/>
      <c r="P6" s="99"/>
      <c r="Q6" s="100"/>
      <c r="R6" s="100"/>
    </row>
    <row r="7" spans="1:21" ht="16.149999999999999" customHeight="1" thickBot="1">
      <c r="A7" s="91"/>
      <c r="B7" s="91"/>
      <c r="C7" s="105"/>
      <c r="D7" s="105"/>
      <c r="E7" s="105"/>
      <c r="F7" s="105"/>
      <c r="G7" s="105"/>
      <c r="H7" s="105"/>
      <c r="I7" s="105"/>
      <c r="J7" s="105"/>
      <c r="K7" s="105"/>
      <c r="L7" s="105"/>
      <c r="M7" s="92"/>
      <c r="N7" s="93"/>
      <c r="O7" s="94"/>
      <c r="P7" s="99"/>
      <c r="Q7" s="100"/>
      <c r="R7" s="100"/>
    </row>
    <row r="8" spans="1:21" ht="16.149999999999999" customHeight="1" thickBot="1">
      <c r="A8" s="91"/>
      <c r="B8" s="337" t="s">
        <v>55</v>
      </c>
      <c r="C8" s="338"/>
      <c r="D8" s="339"/>
      <c r="E8" s="108"/>
      <c r="F8" s="337" t="s">
        <v>110</v>
      </c>
      <c r="G8" s="340"/>
      <c r="H8" s="340"/>
      <c r="I8" s="341"/>
      <c r="J8" s="109" t="s">
        <v>111</v>
      </c>
      <c r="K8" s="109"/>
      <c r="L8" s="110"/>
      <c r="M8" s="92"/>
      <c r="N8" s="93"/>
      <c r="O8" s="94"/>
      <c r="P8" s="99"/>
      <c r="Q8" s="100"/>
      <c r="R8" s="100"/>
    </row>
    <row r="9" spans="1:21" ht="16.149999999999999" customHeight="1" thickBot="1">
      <c r="A9" s="91"/>
      <c r="B9" s="342" t="s">
        <v>41</v>
      </c>
      <c r="C9" s="343"/>
      <c r="D9" s="344"/>
      <c r="E9" s="108"/>
      <c r="F9" s="345" t="s">
        <v>113</v>
      </c>
      <c r="G9" s="338"/>
      <c r="H9" s="338"/>
      <c r="I9" s="346"/>
      <c r="J9" s="347">
        <v>6</v>
      </c>
      <c r="K9" s="348"/>
      <c r="L9" s="349"/>
      <c r="M9" s="92"/>
      <c r="N9" s="93"/>
      <c r="O9" s="94"/>
      <c r="P9" s="99" t="str">
        <f>IF(B9="農業経済研究","和","英")</f>
        <v>英</v>
      </c>
      <c r="Q9" s="100"/>
      <c r="R9" s="100"/>
      <c r="T9" s="98" t="s">
        <v>114</v>
      </c>
      <c r="U9" s="98">
        <v>1</v>
      </c>
    </row>
    <row r="10" spans="1:21" ht="16.149999999999999" customHeight="1">
      <c r="A10" s="91"/>
      <c r="B10" s="91"/>
      <c r="C10" s="105"/>
      <c r="D10" s="105"/>
      <c r="E10" s="105"/>
      <c r="F10" s="105"/>
      <c r="G10" s="105"/>
      <c r="H10" s="105"/>
      <c r="I10" s="105"/>
      <c r="J10" s="105"/>
      <c r="K10" s="105"/>
      <c r="L10" s="105"/>
      <c r="M10" s="92"/>
      <c r="N10" s="93"/>
      <c r="O10" s="94"/>
      <c r="P10" s="99"/>
      <c r="Q10" s="100"/>
      <c r="R10" s="100"/>
      <c r="T10" s="98" t="s">
        <v>115</v>
      </c>
      <c r="U10" s="98">
        <v>2</v>
      </c>
    </row>
    <row r="11" spans="1:21" ht="15" thickBot="1">
      <c r="A11" s="91"/>
      <c r="B11" s="91"/>
      <c r="C11" s="91"/>
      <c r="D11" s="91"/>
      <c r="E11" s="91"/>
      <c r="F11" s="91"/>
      <c r="G11" s="91"/>
      <c r="H11" s="91"/>
      <c r="I11" s="91"/>
      <c r="J11" s="91"/>
      <c r="K11" s="91"/>
      <c r="L11" s="91"/>
      <c r="M11" s="92"/>
      <c r="N11" s="93"/>
      <c r="O11" s="94"/>
      <c r="P11" s="99"/>
      <c r="Q11" s="100"/>
      <c r="R11" s="100"/>
      <c r="T11" s="98" t="s">
        <v>113</v>
      </c>
      <c r="U11" s="98">
        <v>3</v>
      </c>
    </row>
    <row r="12" spans="1:21" ht="51" customHeight="1" thickBot="1">
      <c r="A12" s="91"/>
      <c r="B12" s="350" t="s">
        <v>143</v>
      </c>
      <c r="C12" s="351"/>
      <c r="D12" s="351"/>
      <c r="E12" s="351"/>
      <c r="F12" s="351"/>
      <c r="G12" s="351"/>
      <c r="H12" s="351"/>
      <c r="I12" s="351"/>
      <c r="J12" s="351"/>
      <c r="K12" s="351"/>
      <c r="L12" s="352"/>
      <c r="M12" s="92"/>
      <c r="N12" s="93"/>
      <c r="O12" s="93"/>
      <c r="P12" s="99"/>
      <c r="Q12" s="100" t="s">
        <v>33</v>
      </c>
      <c r="R12" s="100"/>
      <c r="T12" s="98" t="s">
        <v>116</v>
      </c>
      <c r="U12" s="98">
        <v>4</v>
      </c>
    </row>
    <row r="13" spans="1:21" ht="16.899999999999999" customHeight="1" thickBot="1">
      <c r="A13" s="91"/>
      <c r="B13" s="353" t="s">
        <v>56</v>
      </c>
      <c r="C13" s="354"/>
      <c r="D13" s="357" t="s">
        <v>35</v>
      </c>
      <c r="E13" s="358"/>
      <c r="F13" s="353" t="s">
        <v>57</v>
      </c>
      <c r="G13" s="354"/>
      <c r="H13" s="361" t="s">
        <v>5</v>
      </c>
      <c r="I13" s="361"/>
      <c r="J13" s="361"/>
      <c r="K13" s="361"/>
      <c r="L13" s="362"/>
      <c r="M13" s="92"/>
      <c r="N13" s="111"/>
      <c r="O13" s="111"/>
      <c r="P13" s="99" t="str">
        <f>+H13</f>
        <v>学生会員 student</v>
      </c>
      <c r="Q13" s="100"/>
      <c r="R13" s="112" t="s">
        <v>4</v>
      </c>
      <c r="T13" s="98" t="s">
        <v>117</v>
      </c>
      <c r="U13" s="98">
        <v>5</v>
      </c>
    </row>
    <row r="14" spans="1:21" ht="30" customHeight="1" thickBot="1">
      <c r="A14" s="91"/>
      <c r="B14" s="355"/>
      <c r="C14" s="356"/>
      <c r="D14" s="359"/>
      <c r="E14" s="360"/>
      <c r="F14" s="353" t="s">
        <v>58</v>
      </c>
      <c r="G14" s="354"/>
      <c r="H14" s="113" t="s">
        <v>1</v>
      </c>
      <c r="I14" s="114" t="s">
        <v>2</v>
      </c>
      <c r="J14" s="115" t="s">
        <v>36</v>
      </c>
      <c r="K14" s="116" t="s">
        <v>63</v>
      </c>
      <c r="L14" s="117" t="s">
        <v>79</v>
      </c>
      <c r="M14" s="92"/>
      <c r="N14" s="111"/>
      <c r="O14" s="111"/>
      <c r="P14" s="99" t="str">
        <f>+H14&amp;"-"&amp;J14&amp;"-"&amp;L14</f>
        <v>031-222-3333</v>
      </c>
      <c r="Q14" s="100" t="s">
        <v>27</v>
      </c>
      <c r="R14" s="112" t="s">
        <v>5</v>
      </c>
      <c r="T14" s="98" t="s">
        <v>118</v>
      </c>
      <c r="U14" s="98">
        <v>6</v>
      </c>
    </row>
    <row r="15" spans="1:21" ht="23.25" customHeight="1" thickBot="1">
      <c r="A15" s="91"/>
      <c r="B15" s="353" t="s">
        <v>59</v>
      </c>
      <c r="C15" s="354"/>
      <c r="D15" s="365" t="s">
        <v>154</v>
      </c>
      <c r="E15" s="366"/>
      <c r="F15" s="369" t="s">
        <v>60</v>
      </c>
      <c r="G15" s="370"/>
      <c r="H15" s="371" t="s">
        <v>149</v>
      </c>
      <c r="I15" s="372"/>
      <c r="J15" s="372"/>
      <c r="K15" s="372"/>
      <c r="L15" s="373"/>
      <c r="M15" s="92"/>
      <c r="N15" s="93"/>
      <c r="O15" s="93"/>
      <c r="P15" s="99" t="str">
        <f>+H15</f>
        <v>aiue@kakiku-u.ac.jp</v>
      </c>
      <c r="Q15" s="100" t="s">
        <v>28</v>
      </c>
      <c r="R15" s="112" t="s">
        <v>6</v>
      </c>
      <c r="T15" s="98" t="s">
        <v>119</v>
      </c>
      <c r="U15" s="98">
        <v>7</v>
      </c>
    </row>
    <row r="16" spans="1:21" ht="23.25" customHeight="1" thickBot="1">
      <c r="A16" s="91"/>
      <c r="B16" s="363"/>
      <c r="C16" s="364"/>
      <c r="D16" s="367"/>
      <c r="E16" s="368"/>
      <c r="F16" s="369" t="s">
        <v>61</v>
      </c>
      <c r="G16" s="374"/>
      <c r="H16" s="375" t="s">
        <v>37</v>
      </c>
      <c r="I16" s="376"/>
      <c r="J16" s="376"/>
      <c r="K16" s="376"/>
      <c r="L16" s="377"/>
      <c r="M16" s="92"/>
      <c r="N16" s="93"/>
      <c r="O16" s="93"/>
      <c r="P16" s="118" t="str">
        <f>+H16</f>
        <v>111-2222-3333</v>
      </c>
      <c r="Q16" s="100" t="s">
        <v>14</v>
      </c>
      <c r="R16" s="100"/>
      <c r="T16" s="98" t="s">
        <v>120</v>
      </c>
      <c r="U16" s="98">
        <v>8</v>
      </c>
    </row>
    <row r="17" spans="1:21" ht="20.25" customHeight="1">
      <c r="A17" s="91"/>
      <c r="B17" s="379" t="s">
        <v>158</v>
      </c>
      <c r="C17" s="380"/>
      <c r="D17" s="119" t="s">
        <v>62</v>
      </c>
      <c r="E17" s="383" t="s">
        <v>38</v>
      </c>
      <c r="F17" s="384"/>
      <c r="G17" s="384"/>
      <c r="H17" s="384"/>
      <c r="I17" s="384"/>
      <c r="J17" s="385"/>
      <c r="K17" s="386" t="s">
        <v>122</v>
      </c>
      <c r="L17" s="387"/>
      <c r="M17" s="92"/>
      <c r="N17" s="93"/>
      <c r="O17" s="93"/>
      <c r="P17" s="99" t="str">
        <f>+K18</f>
        <v>所属先 Office</v>
      </c>
      <c r="Q17" s="100" t="s">
        <v>29</v>
      </c>
      <c r="R17" s="100"/>
      <c r="T17" s="98" t="s">
        <v>112</v>
      </c>
      <c r="U17" s="98">
        <v>9</v>
      </c>
    </row>
    <row r="18" spans="1:21" ht="37.5" customHeight="1" thickBot="1">
      <c r="A18" s="91"/>
      <c r="B18" s="381"/>
      <c r="C18" s="382"/>
      <c r="D18" s="120" t="s">
        <v>151</v>
      </c>
      <c r="E18" s="388" t="s">
        <v>155</v>
      </c>
      <c r="F18" s="389"/>
      <c r="G18" s="389"/>
      <c r="H18" s="389"/>
      <c r="I18" s="389"/>
      <c r="J18" s="390"/>
      <c r="K18" s="363" t="s">
        <v>123</v>
      </c>
      <c r="L18" s="364"/>
      <c r="M18" s="92"/>
      <c r="N18" s="93"/>
      <c r="O18" s="93"/>
      <c r="P18" s="99" t="str">
        <f>+E18</f>
        <v>Graduate School of Agriculture
kakeko Cho 1-2-3, Kakiku city</v>
      </c>
      <c r="Q18" s="100" t="s">
        <v>30</v>
      </c>
      <c r="R18" s="100"/>
      <c r="T18" s="98" t="s">
        <v>147</v>
      </c>
      <c r="U18" s="98">
        <v>10</v>
      </c>
    </row>
    <row r="19" spans="1:21" ht="14.45" customHeight="1" thickBot="1">
      <c r="A19" s="91"/>
      <c r="B19" s="91"/>
      <c r="C19" s="91"/>
      <c r="D19" s="121"/>
      <c r="E19" s="121"/>
      <c r="F19" s="121"/>
      <c r="G19" s="121"/>
      <c r="H19" s="122"/>
      <c r="I19" s="91"/>
      <c r="J19" s="91"/>
      <c r="K19" s="91"/>
      <c r="L19" s="91"/>
      <c r="M19" s="92"/>
      <c r="N19" s="123"/>
      <c r="O19" s="94"/>
      <c r="P19" s="118" t="str">
        <f>+E17</f>
        <v>999-9999</v>
      </c>
      <c r="Q19" s="100" t="s">
        <v>31</v>
      </c>
      <c r="R19" s="100"/>
      <c r="U19" s="98">
        <v>11</v>
      </c>
    </row>
    <row r="20" spans="1:21" ht="31.15" customHeight="1" thickBot="1">
      <c r="A20" s="91"/>
      <c r="B20" s="350" t="s">
        <v>144</v>
      </c>
      <c r="C20" s="351"/>
      <c r="D20" s="351"/>
      <c r="E20" s="351"/>
      <c r="F20" s="351"/>
      <c r="G20" s="351"/>
      <c r="H20" s="351"/>
      <c r="I20" s="351"/>
      <c r="J20" s="351"/>
      <c r="K20" s="351"/>
      <c r="L20" s="352"/>
      <c r="M20" s="92"/>
      <c r="N20" s="93"/>
      <c r="O20" s="94"/>
      <c r="P20" s="99"/>
      <c r="Q20" s="100" t="s">
        <v>34</v>
      </c>
      <c r="R20" s="100"/>
      <c r="U20" s="98">
        <v>12</v>
      </c>
    </row>
    <row r="21" spans="1:21" ht="27" customHeight="1" thickBot="1">
      <c r="A21" s="91"/>
      <c r="B21" s="391"/>
      <c r="C21" s="392"/>
      <c r="D21" s="392"/>
      <c r="E21" s="392"/>
      <c r="F21" s="392"/>
      <c r="G21" s="392"/>
      <c r="H21" s="392"/>
      <c r="I21" s="392"/>
      <c r="J21" s="392"/>
      <c r="K21" s="392"/>
      <c r="L21" s="374"/>
      <c r="M21" s="92"/>
      <c r="N21" s="93"/>
      <c r="O21" s="94"/>
      <c r="P21" s="99" t="b">
        <v>1</v>
      </c>
      <c r="Q21" s="100" t="s">
        <v>32</v>
      </c>
      <c r="R21" s="100"/>
    </row>
    <row r="22" spans="1:21" ht="16.899999999999999" customHeight="1" thickBot="1">
      <c r="A22" s="91"/>
      <c r="B22" s="353" t="s">
        <v>56</v>
      </c>
      <c r="C22" s="354"/>
      <c r="D22" s="393" t="s">
        <v>99</v>
      </c>
      <c r="E22" s="394"/>
      <c r="F22" s="396" t="s">
        <v>57</v>
      </c>
      <c r="G22" s="356"/>
      <c r="H22" s="397" t="s">
        <v>4</v>
      </c>
      <c r="I22" s="398"/>
      <c r="J22" s="398"/>
      <c r="K22" s="398"/>
      <c r="L22" s="399"/>
      <c r="M22" s="92"/>
      <c r="N22" s="378" t="str">
        <f>IF(H22=R14,"学生会員は単年度資格です。2018年度に更新してください。
Student membership has a single year status. 
Please renew your status before the meeting.", "")</f>
        <v/>
      </c>
      <c r="O22" s="378"/>
      <c r="P22" s="99"/>
      <c r="Q22" s="100"/>
      <c r="R22" s="100"/>
    </row>
    <row r="23" spans="1:21" ht="30" customHeight="1" thickBot="1">
      <c r="A23" s="91"/>
      <c r="B23" s="355"/>
      <c r="C23" s="356"/>
      <c r="D23" s="395"/>
      <c r="E23" s="336"/>
      <c r="F23" s="353" t="s">
        <v>58</v>
      </c>
      <c r="G23" s="354"/>
      <c r="H23" s="124" t="s">
        <v>1</v>
      </c>
      <c r="I23" s="114" t="s">
        <v>2</v>
      </c>
      <c r="J23" s="125" t="s">
        <v>103</v>
      </c>
      <c r="K23" s="116" t="s">
        <v>63</v>
      </c>
      <c r="L23" s="126" t="s">
        <v>98</v>
      </c>
      <c r="M23" s="92"/>
      <c r="N23" s="378"/>
      <c r="O23" s="378"/>
      <c r="P23" s="99" t="str">
        <f>+H23&amp;"-"&amp;J23&amp;"-"&amp;L23</f>
        <v>031-責任-番号</v>
      </c>
      <c r="Q23" s="100"/>
      <c r="R23" s="100"/>
    </row>
    <row r="24" spans="1:21" ht="23.25" customHeight="1" thickBot="1">
      <c r="A24" s="91"/>
      <c r="B24" s="353" t="s">
        <v>59</v>
      </c>
      <c r="C24" s="354"/>
      <c r="D24" s="393" t="s">
        <v>100</v>
      </c>
      <c r="E24" s="394"/>
      <c r="F24" s="353" t="s">
        <v>60</v>
      </c>
      <c r="G24" s="354"/>
      <c r="H24" s="403" t="s">
        <v>104</v>
      </c>
      <c r="I24" s="404"/>
      <c r="J24" s="404"/>
      <c r="K24" s="404"/>
      <c r="L24" s="405"/>
      <c r="M24" s="92"/>
      <c r="N24" s="93"/>
      <c r="O24" s="94"/>
      <c r="P24" s="99"/>
      <c r="Q24" s="100"/>
      <c r="R24" s="100"/>
      <c r="T24" s="98" t="s">
        <v>121</v>
      </c>
    </row>
    <row r="25" spans="1:21" ht="23.25" customHeight="1" thickBot="1">
      <c r="A25" s="91"/>
      <c r="B25" s="363"/>
      <c r="C25" s="364"/>
      <c r="D25" s="363"/>
      <c r="E25" s="364"/>
      <c r="F25" s="369" t="s">
        <v>64</v>
      </c>
      <c r="G25" s="374"/>
      <c r="H25" s="406" t="s">
        <v>105</v>
      </c>
      <c r="I25" s="407"/>
      <c r="J25" s="407"/>
      <c r="K25" s="407"/>
      <c r="L25" s="364"/>
      <c r="M25" s="92"/>
      <c r="N25" s="93"/>
      <c r="O25" s="94"/>
      <c r="P25" s="99" t="str">
        <f>+H25</f>
        <v>責任電話</v>
      </c>
      <c r="Q25" s="100"/>
      <c r="R25" s="100"/>
      <c r="T25" s="98" t="s">
        <v>123</v>
      </c>
    </row>
    <row r="26" spans="1:21" ht="18" customHeight="1">
      <c r="A26" s="91"/>
      <c r="B26" s="379" t="s">
        <v>158</v>
      </c>
      <c r="C26" s="380"/>
      <c r="D26" s="127" t="s">
        <v>62</v>
      </c>
      <c r="E26" s="408" t="s">
        <v>101</v>
      </c>
      <c r="F26" s="384"/>
      <c r="G26" s="384"/>
      <c r="H26" s="384"/>
      <c r="I26" s="384"/>
      <c r="J26" s="385"/>
      <c r="K26" s="386" t="s">
        <v>122</v>
      </c>
      <c r="L26" s="387"/>
      <c r="M26" s="92"/>
      <c r="N26" s="93"/>
      <c r="O26" s="94"/>
      <c r="P26" s="99"/>
      <c r="Q26" s="100"/>
      <c r="R26" s="100"/>
    </row>
    <row r="27" spans="1:21" ht="37.5" customHeight="1" thickBot="1">
      <c r="A27" s="91"/>
      <c r="B27" s="381"/>
      <c r="C27" s="382"/>
      <c r="D27" s="128" t="s">
        <v>151</v>
      </c>
      <c r="E27" s="409" t="s">
        <v>102</v>
      </c>
      <c r="F27" s="389"/>
      <c r="G27" s="389"/>
      <c r="H27" s="389"/>
      <c r="I27" s="389"/>
      <c r="J27" s="390"/>
      <c r="K27" s="410" t="s">
        <v>121</v>
      </c>
      <c r="L27" s="411"/>
      <c r="M27" s="92"/>
      <c r="N27" s="93"/>
      <c r="O27" s="94"/>
      <c r="P27" s="99" t="str">
        <f>+K27</f>
        <v>自宅 Home</v>
      </c>
      <c r="Q27" s="100"/>
      <c r="R27" s="100"/>
    </row>
    <row r="28" spans="1:21" ht="14.45" customHeight="1" thickBot="1">
      <c r="A28" s="91"/>
      <c r="B28" s="91"/>
      <c r="C28" s="122"/>
      <c r="D28" s="129"/>
      <c r="E28" s="129"/>
      <c r="F28" s="129"/>
      <c r="G28" s="129"/>
      <c r="H28" s="122"/>
      <c r="I28" s="122"/>
      <c r="J28" s="122"/>
      <c r="K28" s="122"/>
      <c r="L28" s="122"/>
      <c r="M28" s="92"/>
      <c r="N28" s="93"/>
      <c r="O28" s="94"/>
      <c r="P28" s="99" t="str">
        <f>+E26</f>
        <v>責任郵便</v>
      </c>
      <c r="Q28" s="100"/>
      <c r="R28" s="100"/>
    </row>
    <row r="29" spans="1:21" ht="27" customHeight="1" thickBot="1">
      <c r="A29" s="91"/>
      <c r="B29" s="400" t="s">
        <v>127</v>
      </c>
      <c r="C29" s="401"/>
      <c r="D29" s="401"/>
      <c r="E29" s="401"/>
      <c r="F29" s="401"/>
      <c r="G29" s="401"/>
      <c r="H29" s="401"/>
      <c r="I29" s="401"/>
      <c r="J29" s="401"/>
      <c r="K29" s="401"/>
      <c r="L29" s="402"/>
      <c r="M29" s="92"/>
      <c r="N29" s="130"/>
      <c r="O29" s="94"/>
      <c r="P29" s="99" t="str">
        <f>+E27</f>
        <v>責任住所</v>
      </c>
      <c r="Q29" s="100"/>
      <c r="R29" s="100"/>
    </row>
    <row r="30" spans="1:21" ht="51.75" customHeight="1" thickBot="1">
      <c r="A30" s="91"/>
      <c r="B30" s="412" t="s">
        <v>159</v>
      </c>
      <c r="C30" s="392"/>
      <c r="D30" s="392"/>
      <c r="E30" s="392"/>
      <c r="F30" s="392"/>
      <c r="G30" s="392"/>
      <c r="H30" s="392"/>
      <c r="I30" s="392"/>
      <c r="J30" s="392"/>
      <c r="K30" s="392"/>
      <c r="L30" s="374"/>
      <c r="M30" s="92"/>
      <c r="N30" s="93"/>
      <c r="O30" s="94"/>
      <c r="P30" s="99" t="str">
        <f>+B30</f>
        <v>Optimal Behavior of Rice farmers in the Impercfectly Competitive land Lease in Japan: With a Focus on Transaction Costs and Uncertain Returns on Land Investment.</v>
      </c>
      <c r="Q30" s="100"/>
      <c r="R30" s="100"/>
    </row>
    <row r="31" spans="1:21" ht="14.45" customHeight="1" thickBot="1">
      <c r="A31" s="91"/>
      <c r="B31" s="91"/>
      <c r="C31" s="131"/>
      <c r="D31" s="131"/>
      <c r="E31" s="131"/>
      <c r="F31" s="131"/>
      <c r="G31" s="131"/>
      <c r="H31" s="131"/>
      <c r="I31" s="131"/>
      <c r="J31" s="131"/>
      <c r="K31" s="131"/>
      <c r="L31" s="131"/>
      <c r="M31" s="92"/>
      <c r="N31" s="93"/>
      <c r="O31" s="94"/>
      <c r="P31" s="99"/>
      <c r="Q31" s="100"/>
      <c r="R31" s="100"/>
    </row>
    <row r="32" spans="1:21" ht="36.75" customHeight="1">
      <c r="A32" s="91"/>
      <c r="B32" s="413" t="s">
        <v>141</v>
      </c>
      <c r="C32" s="414"/>
      <c r="D32" s="414"/>
      <c r="E32" s="414"/>
      <c r="F32" s="414"/>
      <c r="G32" s="414"/>
      <c r="H32" s="414"/>
      <c r="I32" s="414"/>
      <c r="J32" s="414"/>
      <c r="K32" s="414"/>
      <c r="L32" s="415"/>
      <c r="M32" s="92"/>
      <c r="N32" s="93"/>
      <c r="O32" s="94"/>
      <c r="P32" s="99"/>
      <c r="Q32" s="100"/>
      <c r="R32" s="100"/>
    </row>
    <row r="33" spans="1:20" ht="48.6" customHeight="1">
      <c r="A33" s="91"/>
      <c r="B33" s="132"/>
      <c r="C33" s="133" t="s">
        <v>93</v>
      </c>
      <c r="D33" s="416" t="s">
        <v>65</v>
      </c>
      <c r="E33" s="417"/>
      <c r="F33" s="417"/>
      <c r="G33" s="418" t="s">
        <v>59</v>
      </c>
      <c r="H33" s="417"/>
      <c r="I33" s="417"/>
      <c r="J33" s="417"/>
      <c r="K33" s="417"/>
      <c r="L33" s="419"/>
      <c r="M33" s="92"/>
      <c r="N33" s="93"/>
      <c r="O33" s="94"/>
      <c r="P33" s="99"/>
      <c r="Q33" s="100"/>
      <c r="R33" s="100"/>
    </row>
    <row r="34" spans="1:20" ht="27" customHeight="1">
      <c r="A34" s="91"/>
      <c r="B34" s="134">
        <v>1</v>
      </c>
      <c r="C34" s="135" t="s">
        <v>7</v>
      </c>
      <c r="D34" s="420" t="str">
        <f>IF(ISBLANK(D13)=TRUE, "", D13)</f>
        <v>Ueo Aiue</v>
      </c>
      <c r="E34" s="420"/>
      <c r="F34" s="420"/>
      <c r="G34" s="421" t="str">
        <f>IF(ISBLANK(D15)=TRUE, "", D15)</f>
        <v>kakiku University, Graduate School of Agriculture</v>
      </c>
      <c r="H34" s="421"/>
      <c r="I34" s="421"/>
      <c r="J34" s="421"/>
      <c r="K34" s="421"/>
      <c r="L34" s="422"/>
      <c r="M34" s="94" t="s">
        <v>66</v>
      </c>
      <c r="N34" s="93"/>
      <c r="O34" s="94"/>
      <c r="P34" s="99"/>
      <c r="Q34" s="100"/>
      <c r="R34" s="100"/>
    </row>
    <row r="35" spans="1:20" ht="27" customHeight="1">
      <c r="A35" s="91"/>
      <c r="B35" s="134">
        <v>2</v>
      </c>
      <c r="C35" s="135"/>
      <c r="D35" s="420" t="s">
        <v>156</v>
      </c>
      <c r="E35" s="420"/>
      <c r="F35" s="420"/>
      <c r="G35" s="421" t="s">
        <v>8</v>
      </c>
      <c r="H35" s="421"/>
      <c r="I35" s="421"/>
      <c r="J35" s="421"/>
      <c r="K35" s="421"/>
      <c r="L35" s="422"/>
      <c r="M35" s="136"/>
      <c r="N35" s="93"/>
      <c r="O35" s="94"/>
      <c r="P35" s="99"/>
      <c r="Q35" s="100"/>
      <c r="R35" s="100"/>
    </row>
    <row r="36" spans="1:20" ht="27" customHeight="1">
      <c r="A36" s="91"/>
      <c r="B36" s="134">
        <v>3</v>
      </c>
      <c r="C36" s="137"/>
      <c r="D36" s="423"/>
      <c r="E36" s="420"/>
      <c r="F36" s="420"/>
      <c r="G36" s="424"/>
      <c r="H36" s="421"/>
      <c r="I36" s="421"/>
      <c r="J36" s="421"/>
      <c r="K36" s="421"/>
      <c r="L36" s="422"/>
      <c r="M36" s="92"/>
      <c r="N36" s="93"/>
      <c r="O36" s="94"/>
      <c r="P36" s="99"/>
      <c r="Q36" s="100"/>
      <c r="R36" s="100"/>
    </row>
    <row r="37" spans="1:20" ht="27" customHeight="1">
      <c r="A37" s="91"/>
      <c r="B37" s="134">
        <v>4</v>
      </c>
      <c r="C37" s="135"/>
      <c r="D37" s="423"/>
      <c r="E37" s="420"/>
      <c r="F37" s="420"/>
      <c r="G37" s="424"/>
      <c r="H37" s="421"/>
      <c r="I37" s="421"/>
      <c r="J37" s="421"/>
      <c r="K37" s="421"/>
      <c r="L37" s="422"/>
      <c r="M37" s="92"/>
      <c r="N37" s="93"/>
      <c r="O37" s="94"/>
      <c r="P37" s="99"/>
      <c r="Q37" s="100"/>
      <c r="R37" s="100"/>
    </row>
    <row r="38" spans="1:20" ht="33" customHeight="1">
      <c r="A38" s="91"/>
      <c r="B38" s="134">
        <v>5</v>
      </c>
      <c r="C38" s="135"/>
      <c r="D38" s="423"/>
      <c r="E38" s="420"/>
      <c r="F38" s="420"/>
      <c r="G38" s="424"/>
      <c r="H38" s="421"/>
      <c r="I38" s="421"/>
      <c r="J38" s="421"/>
      <c r="K38" s="421"/>
      <c r="L38" s="422"/>
      <c r="M38" s="92"/>
      <c r="N38" s="93"/>
      <c r="O38" s="94"/>
      <c r="P38" s="99"/>
      <c r="Q38" s="100"/>
      <c r="R38" s="100"/>
    </row>
    <row r="39" spans="1:20" ht="33" customHeight="1">
      <c r="A39" s="91"/>
      <c r="B39" s="134">
        <v>6</v>
      </c>
      <c r="C39" s="135"/>
      <c r="D39" s="423"/>
      <c r="E39" s="420"/>
      <c r="F39" s="420"/>
      <c r="G39" s="424"/>
      <c r="H39" s="421"/>
      <c r="I39" s="421"/>
      <c r="J39" s="421"/>
      <c r="K39" s="421"/>
      <c r="L39" s="422"/>
      <c r="M39" s="92"/>
      <c r="N39" s="93"/>
      <c r="O39" s="94"/>
      <c r="P39" s="99"/>
      <c r="Q39" s="100"/>
      <c r="R39" s="100"/>
    </row>
    <row r="40" spans="1:20" ht="33" customHeight="1">
      <c r="A40" s="91"/>
      <c r="B40" s="134">
        <v>7</v>
      </c>
      <c r="C40" s="135"/>
      <c r="D40" s="423"/>
      <c r="E40" s="420"/>
      <c r="F40" s="420"/>
      <c r="G40" s="424"/>
      <c r="H40" s="421"/>
      <c r="I40" s="421"/>
      <c r="J40" s="421"/>
      <c r="K40" s="421"/>
      <c r="L40" s="422"/>
      <c r="M40" s="92"/>
      <c r="N40" s="93"/>
      <c r="O40" s="94"/>
      <c r="P40" s="99"/>
      <c r="Q40" s="100"/>
      <c r="R40" s="100"/>
    </row>
    <row r="41" spans="1:20" ht="33" customHeight="1" thickBot="1">
      <c r="A41" s="91"/>
      <c r="B41" s="138">
        <v>8</v>
      </c>
      <c r="C41" s="139"/>
      <c r="D41" s="423"/>
      <c r="E41" s="420"/>
      <c r="F41" s="420"/>
      <c r="G41" s="424"/>
      <c r="H41" s="421"/>
      <c r="I41" s="421"/>
      <c r="J41" s="421"/>
      <c r="K41" s="421"/>
      <c r="L41" s="422"/>
      <c r="M41" s="92"/>
      <c r="N41" s="93"/>
      <c r="O41" s="94"/>
      <c r="P41" s="99"/>
      <c r="Q41" s="100"/>
      <c r="R41" s="100"/>
    </row>
    <row r="42" spans="1:20" ht="33" customHeight="1">
      <c r="A42" s="91"/>
      <c r="B42" s="91"/>
      <c r="C42" s="235" t="str">
        <f>IF(COUNTA(C34:C41)=0,"↑コレスポンディング・オーサーに'*'をつけてください。Put '*' for the corresponding author.","")</f>
        <v/>
      </c>
      <c r="D42" s="235"/>
      <c r="E42" s="235"/>
      <c r="F42" s="235"/>
      <c r="G42" s="235"/>
      <c r="H42" s="235"/>
      <c r="I42" s="235"/>
      <c r="J42" s="235"/>
      <c r="K42" s="235"/>
      <c r="L42" s="235"/>
      <c r="M42" s="92"/>
      <c r="N42" s="93"/>
      <c r="O42" s="94"/>
      <c r="P42" s="99"/>
      <c r="Q42" s="100"/>
      <c r="R42" s="100"/>
    </row>
    <row r="43" spans="1:20" ht="14.45" customHeight="1" thickBot="1">
      <c r="A43" s="91"/>
      <c r="B43" s="91"/>
      <c r="C43" s="129"/>
      <c r="D43" s="129"/>
      <c r="E43" s="129"/>
      <c r="F43" s="129"/>
      <c r="G43" s="129"/>
      <c r="H43" s="129"/>
      <c r="I43" s="129"/>
      <c r="J43" s="129"/>
      <c r="K43" s="129"/>
      <c r="L43" s="129"/>
      <c r="M43" s="92"/>
      <c r="N43" s="93"/>
      <c r="O43" s="94"/>
      <c r="P43" s="99"/>
      <c r="Q43" s="100"/>
      <c r="R43" s="100"/>
    </row>
    <row r="44" spans="1:20" ht="13.15" customHeight="1">
      <c r="A44" s="91"/>
      <c r="B44" s="140" t="s">
        <v>128</v>
      </c>
      <c r="C44" s="141"/>
      <c r="D44" s="425">
        <v>6</v>
      </c>
      <c r="E44" s="142" t="s">
        <v>67</v>
      </c>
      <c r="F44" s="143"/>
      <c r="G44" s="427"/>
      <c r="H44" s="427"/>
      <c r="I44" s="427"/>
      <c r="J44" s="427"/>
      <c r="K44" s="427"/>
      <c r="L44" s="144"/>
      <c r="M44" s="92"/>
      <c r="N44" s="93"/>
      <c r="O44" s="94"/>
      <c r="P44" s="99">
        <f>+D44</f>
        <v>6</v>
      </c>
      <c r="Q44" s="100" t="s">
        <v>11</v>
      </c>
      <c r="R44" s="100"/>
      <c r="T44" s="98">
        <v>4</v>
      </c>
    </row>
    <row r="45" spans="1:20" ht="15" thickBot="1">
      <c r="A45" s="91"/>
      <c r="B45" s="145" t="s">
        <v>9</v>
      </c>
      <c r="C45" s="146"/>
      <c r="D45" s="426"/>
      <c r="E45" s="147" t="s">
        <v>3</v>
      </c>
      <c r="F45" s="143"/>
      <c r="G45" s="427"/>
      <c r="H45" s="427"/>
      <c r="I45" s="427"/>
      <c r="J45" s="427"/>
      <c r="K45" s="427"/>
      <c r="L45" s="144"/>
      <c r="M45" s="92"/>
      <c r="N45" s="93"/>
      <c r="O45" s="94"/>
      <c r="P45" s="99"/>
      <c r="Q45" s="100"/>
      <c r="R45" s="100"/>
      <c r="T45" s="98">
        <v>5</v>
      </c>
    </row>
    <row r="46" spans="1:20" ht="14.25" customHeight="1">
      <c r="A46" s="91"/>
      <c r="B46" s="148"/>
      <c r="C46" s="91"/>
      <c r="D46" s="149"/>
      <c r="E46" s="149"/>
      <c r="F46" s="129"/>
      <c r="G46" s="129"/>
      <c r="H46" s="129"/>
      <c r="I46" s="129"/>
      <c r="J46" s="129"/>
      <c r="K46" s="129"/>
      <c r="L46" s="129"/>
      <c r="M46" s="92"/>
      <c r="N46" s="93"/>
      <c r="O46" s="94"/>
      <c r="P46" s="99"/>
      <c r="Q46" s="100"/>
      <c r="R46" s="100"/>
      <c r="T46" s="98">
        <v>6</v>
      </c>
    </row>
    <row r="47" spans="1:20" ht="14.25" customHeight="1">
      <c r="A47" s="91"/>
      <c r="B47" s="148"/>
      <c r="C47" s="91"/>
      <c r="D47" s="149"/>
      <c r="E47" s="149"/>
      <c r="F47" s="129"/>
      <c r="G47" s="129"/>
      <c r="H47" s="129"/>
      <c r="I47" s="129"/>
      <c r="J47" s="129"/>
      <c r="K47" s="129"/>
      <c r="L47" s="129"/>
      <c r="M47" s="92"/>
      <c r="N47" s="93"/>
      <c r="O47" s="94"/>
      <c r="P47" s="99"/>
      <c r="Q47" s="100"/>
      <c r="R47" s="100"/>
    </row>
    <row r="48" spans="1:20" ht="14.25" customHeight="1">
      <c r="A48" s="91"/>
      <c r="B48" s="148"/>
      <c r="C48" s="91"/>
      <c r="D48" s="149"/>
      <c r="E48" s="149"/>
      <c r="F48" s="129"/>
      <c r="G48" s="129"/>
      <c r="H48" s="129"/>
      <c r="I48" s="129"/>
      <c r="J48" s="129"/>
      <c r="K48" s="129"/>
      <c r="L48" s="129"/>
      <c r="M48" s="92"/>
      <c r="N48" s="93"/>
      <c r="O48" s="94"/>
      <c r="P48" s="99"/>
      <c r="Q48" s="100"/>
      <c r="R48" s="100"/>
    </row>
    <row r="49" spans="1:18" ht="14.25" customHeight="1">
      <c r="A49" s="91"/>
      <c r="B49" s="148"/>
      <c r="C49" s="91"/>
      <c r="D49" s="149"/>
      <c r="E49" s="149"/>
      <c r="F49" s="129"/>
      <c r="G49" s="129"/>
      <c r="H49" s="129"/>
      <c r="I49" s="129"/>
      <c r="J49" s="129"/>
      <c r="K49" s="129"/>
      <c r="L49" s="129"/>
      <c r="M49" s="92"/>
      <c r="N49" s="93"/>
      <c r="O49" s="94"/>
      <c r="P49" s="99"/>
      <c r="Q49" s="100"/>
      <c r="R49" s="100"/>
    </row>
    <row r="50" spans="1:18" ht="14.25" customHeight="1">
      <c r="A50" s="91"/>
      <c r="B50" s="148"/>
      <c r="C50" s="91"/>
      <c r="D50" s="149"/>
      <c r="E50" s="149"/>
      <c r="F50" s="129"/>
      <c r="G50" s="129"/>
      <c r="H50" s="129"/>
      <c r="I50" s="129"/>
      <c r="J50" s="129"/>
      <c r="K50" s="129"/>
      <c r="L50" s="129"/>
      <c r="M50" s="92"/>
      <c r="N50" s="93"/>
      <c r="O50" s="94"/>
      <c r="P50" s="99"/>
      <c r="Q50" s="100"/>
      <c r="R50" s="100"/>
    </row>
    <row r="51" spans="1:18" ht="14.25" customHeight="1">
      <c r="A51" s="91">
        <v>1</v>
      </c>
      <c r="B51" s="148"/>
      <c r="C51" s="150" t="s">
        <v>145</v>
      </c>
      <c r="D51" s="149"/>
      <c r="E51" s="149"/>
      <c r="F51" s="129"/>
      <c r="G51" s="129"/>
      <c r="H51" s="129"/>
      <c r="I51" s="129"/>
      <c r="J51" s="129"/>
      <c r="K51" s="129"/>
      <c r="L51" s="129"/>
      <c r="M51" s="92"/>
      <c r="N51" s="93"/>
      <c r="O51" s="94"/>
      <c r="P51" s="99" t="b">
        <v>1</v>
      </c>
      <c r="Q51" s="100"/>
      <c r="R51" s="100"/>
    </row>
    <row r="52" spans="1:18" ht="14.25" customHeight="1">
      <c r="A52" s="91"/>
      <c r="B52" s="148"/>
      <c r="C52" s="91" t="s">
        <v>146</v>
      </c>
      <c r="D52" s="149"/>
      <c r="E52" s="149"/>
      <c r="F52" s="129"/>
      <c r="G52" s="129"/>
      <c r="H52" s="129"/>
      <c r="I52" s="129"/>
      <c r="J52" s="129"/>
      <c r="K52" s="129"/>
      <c r="L52" s="129"/>
      <c r="M52" s="92"/>
      <c r="N52" s="93"/>
      <c r="O52" s="94"/>
      <c r="P52" s="99"/>
      <c r="Q52" s="100"/>
      <c r="R52" s="100"/>
    </row>
    <row r="53" spans="1:18" ht="8.25" customHeight="1">
      <c r="A53" s="91"/>
      <c r="B53" s="148"/>
      <c r="C53" s="91"/>
      <c r="D53" s="149"/>
      <c r="E53" s="149"/>
      <c r="F53" s="129"/>
      <c r="G53" s="129"/>
      <c r="H53" s="129"/>
      <c r="I53" s="129"/>
      <c r="J53" s="129"/>
      <c r="K53" s="129"/>
      <c r="L53" s="129"/>
      <c r="M53" s="92"/>
      <c r="N53" s="93"/>
      <c r="O53" s="94"/>
      <c r="P53" s="99"/>
      <c r="Q53" s="100"/>
      <c r="R53" s="100"/>
    </row>
    <row r="54" spans="1:18" ht="14.25" customHeight="1">
      <c r="A54" s="91"/>
      <c r="B54" s="148"/>
      <c r="C54" s="91" t="s">
        <v>68</v>
      </c>
      <c r="D54" s="149"/>
      <c r="E54" s="149"/>
      <c r="F54" s="129"/>
      <c r="G54" s="129"/>
      <c r="H54" s="129"/>
      <c r="I54" s="129"/>
      <c r="J54" s="129"/>
      <c r="K54" s="129"/>
      <c r="L54" s="129"/>
      <c r="M54" s="92"/>
      <c r="N54" s="93"/>
      <c r="O54" s="94"/>
      <c r="P54" s="99" t="b">
        <v>1</v>
      </c>
      <c r="Q54" s="100"/>
      <c r="R54" s="100"/>
    </row>
    <row r="55" spans="1:18" ht="14.25" customHeight="1">
      <c r="A55" s="91"/>
      <c r="B55" s="148"/>
      <c r="C55" s="91" t="s">
        <v>12</v>
      </c>
      <c r="D55" s="149"/>
      <c r="E55" s="149"/>
      <c r="F55" s="129"/>
      <c r="G55" s="129"/>
      <c r="H55" s="129"/>
      <c r="I55" s="129"/>
      <c r="J55" s="129"/>
      <c r="K55" s="129"/>
      <c r="L55" s="129"/>
      <c r="M55" s="92"/>
      <c r="N55" s="93"/>
      <c r="O55" s="94"/>
      <c r="P55" s="99"/>
      <c r="Q55" s="100"/>
      <c r="R55" s="100"/>
    </row>
    <row r="56" spans="1:18" ht="14.25" customHeight="1">
      <c r="A56" s="91"/>
      <c r="B56" s="148"/>
      <c r="C56" s="91" t="s">
        <v>21</v>
      </c>
      <c r="D56" s="149"/>
      <c r="E56" s="149"/>
      <c r="F56" s="129"/>
      <c r="G56" s="129"/>
      <c r="H56" s="129"/>
      <c r="I56" s="129"/>
      <c r="J56" s="129"/>
      <c r="K56" s="129"/>
      <c r="L56" s="129"/>
      <c r="M56" s="92"/>
      <c r="N56" s="93"/>
      <c r="O56" s="94"/>
      <c r="P56" s="99"/>
      <c r="Q56" s="100"/>
      <c r="R56" s="100"/>
    </row>
    <row r="57" spans="1:18" ht="14.25" customHeight="1">
      <c r="A57" s="91"/>
      <c r="B57" s="148"/>
      <c r="C57" s="91" t="s">
        <v>22</v>
      </c>
      <c r="D57" s="149"/>
      <c r="E57" s="149"/>
      <c r="F57" s="129"/>
      <c r="G57" s="129"/>
      <c r="H57" s="129"/>
      <c r="I57" s="129"/>
      <c r="J57" s="129"/>
      <c r="K57" s="129"/>
      <c r="L57" s="129"/>
      <c r="M57" s="92"/>
      <c r="N57" s="93"/>
      <c r="O57" s="94"/>
      <c r="P57" s="99"/>
      <c r="Q57" s="100"/>
      <c r="R57" s="100"/>
    </row>
    <row r="58" spans="1:18" ht="14.25" customHeight="1">
      <c r="A58" s="91"/>
      <c r="B58" s="148"/>
      <c r="C58" s="91" t="s">
        <v>23</v>
      </c>
      <c r="D58" s="149"/>
      <c r="E58" s="149"/>
      <c r="F58" s="129"/>
      <c r="G58" s="129"/>
      <c r="H58" s="129"/>
      <c r="I58" s="129"/>
      <c r="J58" s="129"/>
      <c r="K58" s="129"/>
      <c r="L58" s="129"/>
      <c r="M58" s="92"/>
      <c r="N58" s="93"/>
      <c r="O58" s="94"/>
      <c r="P58" s="99"/>
      <c r="Q58" s="100"/>
      <c r="R58" s="100"/>
    </row>
    <row r="59" spans="1:18" ht="7.5" customHeight="1">
      <c r="A59" s="91"/>
      <c r="B59" s="148"/>
      <c r="C59" s="91"/>
      <c r="D59" s="149"/>
      <c r="E59" s="149"/>
      <c r="F59" s="129"/>
      <c r="G59" s="129"/>
      <c r="H59" s="129"/>
      <c r="I59" s="129"/>
      <c r="J59" s="129"/>
      <c r="K59" s="129"/>
      <c r="L59" s="129"/>
      <c r="M59" s="92"/>
      <c r="N59" s="93"/>
      <c r="O59" s="94"/>
      <c r="P59" s="99"/>
      <c r="Q59" s="100"/>
      <c r="R59" s="100"/>
    </row>
    <row r="60" spans="1:18" ht="14.25" customHeight="1">
      <c r="A60" s="91"/>
      <c r="B60" s="148"/>
      <c r="C60" s="151" t="s">
        <v>125</v>
      </c>
      <c r="D60" s="149"/>
      <c r="E60" s="149"/>
      <c r="F60" s="129"/>
      <c r="G60" s="129"/>
      <c r="H60" s="129"/>
      <c r="I60" s="129"/>
      <c r="J60" s="129"/>
      <c r="K60" s="129"/>
      <c r="L60" s="129"/>
      <c r="M60" s="92"/>
      <c r="N60" s="93"/>
      <c r="O60" s="94"/>
      <c r="P60" s="99" t="b">
        <v>1</v>
      </c>
      <c r="Q60" s="100"/>
      <c r="R60" s="100"/>
    </row>
    <row r="61" spans="1:18" ht="14.25" customHeight="1">
      <c r="A61" s="91"/>
      <c r="B61" s="148"/>
      <c r="C61" s="91" t="s">
        <v>126</v>
      </c>
      <c r="D61" s="149"/>
      <c r="E61" s="149"/>
      <c r="F61" s="129"/>
      <c r="G61" s="129"/>
      <c r="H61" s="129"/>
      <c r="I61" s="129"/>
      <c r="J61" s="129"/>
      <c r="K61" s="129"/>
      <c r="L61" s="129"/>
      <c r="M61" s="92"/>
      <c r="N61" s="93"/>
      <c r="O61" s="94"/>
      <c r="P61" s="99"/>
      <c r="Q61" s="100"/>
      <c r="R61" s="100"/>
    </row>
    <row r="62" spans="1:18" ht="8.25" customHeight="1">
      <c r="A62" s="91"/>
      <c r="B62" s="148"/>
      <c r="C62" s="91"/>
      <c r="D62" s="149"/>
      <c r="E62" s="149"/>
      <c r="F62" s="129"/>
      <c r="G62" s="129"/>
      <c r="H62" s="129"/>
      <c r="I62" s="129"/>
      <c r="J62" s="129"/>
      <c r="K62" s="129"/>
      <c r="L62" s="129"/>
      <c r="M62" s="92"/>
      <c r="N62" s="93"/>
      <c r="O62" s="94"/>
      <c r="P62" s="99"/>
      <c r="Q62" s="100"/>
      <c r="R62" s="100"/>
    </row>
    <row r="63" spans="1:18" ht="14.25" customHeight="1">
      <c r="A63" s="91"/>
      <c r="B63" s="148"/>
      <c r="C63" s="91" t="s">
        <v>69</v>
      </c>
      <c r="D63" s="149"/>
      <c r="E63" s="149"/>
      <c r="F63" s="129"/>
      <c r="G63" s="129"/>
      <c r="H63" s="129"/>
      <c r="I63" s="129"/>
      <c r="J63" s="129"/>
      <c r="K63" s="129"/>
      <c r="L63" s="129"/>
      <c r="M63" s="92"/>
      <c r="N63" s="93"/>
      <c r="O63" s="94"/>
      <c r="P63" s="99" t="b">
        <v>1</v>
      </c>
      <c r="Q63" s="100"/>
      <c r="R63" s="100"/>
    </row>
    <row r="64" spans="1:18" ht="14.25" customHeight="1">
      <c r="A64" s="91"/>
      <c r="B64" s="148"/>
      <c r="C64" s="91" t="s">
        <v>13</v>
      </c>
      <c r="D64" s="149"/>
      <c r="E64" s="149"/>
      <c r="F64" s="129"/>
      <c r="G64" s="129"/>
      <c r="H64" s="129"/>
      <c r="I64" s="129"/>
      <c r="J64" s="129"/>
      <c r="K64" s="129"/>
      <c r="L64" s="129"/>
      <c r="M64" s="92"/>
      <c r="N64" s="93"/>
      <c r="O64" s="94"/>
      <c r="P64" s="99"/>
      <c r="Q64" s="100"/>
      <c r="R64" s="100"/>
    </row>
    <row r="65" spans="1:18" ht="9" customHeight="1">
      <c r="A65" s="91"/>
      <c r="B65" s="148"/>
      <c r="C65" s="91"/>
      <c r="D65" s="149"/>
      <c r="E65" s="149"/>
      <c r="F65" s="129"/>
      <c r="G65" s="129"/>
      <c r="H65" s="129"/>
      <c r="I65" s="129"/>
      <c r="J65" s="129"/>
      <c r="K65" s="129"/>
      <c r="L65" s="129"/>
      <c r="M65" s="92"/>
      <c r="N65" s="93"/>
      <c r="O65" s="94"/>
      <c r="P65" s="99"/>
      <c r="Q65" s="100"/>
      <c r="R65" s="100"/>
    </row>
    <row r="66" spans="1:18" ht="14.25" customHeight="1">
      <c r="A66" s="91"/>
      <c r="B66" s="148"/>
      <c r="C66" s="91" t="s">
        <v>70</v>
      </c>
      <c r="D66" s="149"/>
      <c r="E66" s="149"/>
      <c r="F66" s="129"/>
      <c r="G66" s="129"/>
      <c r="H66" s="129"/>
      <c r="I66" s="129"/>
      <c r="J66" s="129"/>
      <c r="K66" s="129"/>
      <c r="L66" s="129"/>
      <c r="M66" s="92"/>
      <c r="N66" s="93"/>
      <c r="O66" s="94"/>
      <c r="P66" s="99" t="b">
        <v>0</v>
      </c>
      <c r="Q66" s="100"/>
      <c r="R66" s="100"/>
    </row>
    <row r="67" spans="1:18" ht="21" customHeight="1">
      <c r="A67" s="91"/>
      <c r="B67" s="148"/>
      <c r="C67" s="91" t="s">
        <v>71</v>
      </c>
      <c r="D67" s="149"/>
      <c r="E67" s="431"/>
      <c r="F67" s="432"/>
      <c r="G67" s="433"/>
      <c r="H67" s="129"/>
      <c r="I67" s="129"/>
      <c r="J67" s="129"/>
      <c r="K67" s="129"/>
      <c r="L67" s="129"/>
      <c r="M67" s="92"/>
      <c r="N67" s="93"/>
      <c r="O67" s="94"/>
      <c r="P67" s="99">
        <f>+E67</f>
        <v>0</v>
      </c>
      <c r="Q67" s="100"/>
      <c r="R67" s="100"/>
    </row>
    <row r="68" spans="1:18" ht="10.5" customHeight="1">
      <c r="A68" s="91"/>
      <c r="B68" s="148"/>
      <c r="C68" s="91"/>
      <c r="D68" s="149"/>
      <c r="E68" s="149"/>
      <c r="F68" s="149"/>
      <c r="G68" s="149"/>
      <c r="H68" s="129"/>
      <c r="I68" s="129"/>
      <c r="J68" s="129"/>
      <c r="K68" s="129"/>
      <c r="L68" s="129"/>
      <c r="M68" s="92"/>
      <c r="N68" s="93"/>
      <c r="O68" s="94"/>
      <c r="P68" s="99"/>
      <c r="Q68" s="100"/>
      <c r="R68" s="100"/>
    </row>
    <row r="69" spans="1:18" ht="14.25" customHeight="1">
      <c r="A69" s="91"/>
      <c r="B69" s="148"/>
      <c r="C69" s="91" t="s">
        <v>15</v>
      </c>
      <c r="D69" s="149"/>
      <c r="E69" s="149"/>
      <c r="F69" s="129"/>
      <c r="G69" s="129"/>
      <c r="H69" s="129"/>
      <c r="I69" s="129"/>
      <c r="J69" s="129"/>
      <c r="K69" s="129"/>
      <c r="L69" s="129"/>
      <c r="M69" s="92"/>
      <c r="N69" s="93"/>
      <c r="O69" s="94"/>
      <c r="P69" s="99" t="b">
        <v>1</v>
      </c>
      <c r="Q69" s="100"/>
      <c r="R69" s="100"/>
    </row>
    <row r="70" spans="1:18" ht="21.6" customHeight="1">
      <c r="A70" s="91"/>
      <c r="B70" s="148"/>
      <c r="C70" s="91" t="s">
        <v>16</v>
      </c>
      <c r="D70" s="149"/>
      <c r="E70" s="431" t="s">
        <v>157</v>
      </c>
      <c r="F70" s="432"/>
      <c r="G70" s="433"/>
      <c r="H70" s="129"/>
      <c r="I70" s="129"/>
      <c r="J70" s="129"/>
      <c r="K70" s="129"/>
      <c r="L70" s="129"/>
      <c r="M70" s="92"/>
      <c r="N70" s="93"/>
      <c r="O70" s="94"/>
      <c r="P70" s="99" t="str">
        <f>+E70</f>
        <v>Naninu English Editing Co. Ltd</v>
      </c>
      <c r="Q70" s="100"/>
      <c r="R70" s="100"/>
    </row>
    <row r="71" spans="1:18" ht="14.25" customHeight="1">
      <c r="A71" s="91"/>
      <c r="B71" s="148"/>
      <c r="C71" s="91"/>
      <c r="D71" s="149"/>
      <c r="E71" s="149"/>
      <c r="F71" s="129"/>
      <c r="G71" s="129"/>
      <c r="H71" s="129"/>
      <c r="I71" s="129"/>
      <c r="J71" s="129"/>
      <c r="K71" s="129"/>
      <c r="L71" s="129"/>
      <c r="M71" s="92"/>
      <c r="N71" s="93"/>
      <c r="O71" s="94"/>
      <c r="P71" s="99"/>
      <c r="Q71" s="100"/>
      <c r="R71" s="100"/>
    </row>
    <row r="72" spans="1:18" ht="14.25" customHeight="1">
      <c r="A72" s="91"/>
      <c r="B72" s="148"/>
      <c r="C72" s="91"/>
      <c r="D72" s="149"/>
      <c r="E72" s="149"/>
      <c r="F72" s="129"/>
      <c r="G72" s="129"/>
      <c r="H72" s="129"/>
      <c r="I72" s="129"/>
      <c r="J72" s="129"/>
      <c r="K72" s="129"/>
      <c r="L72" s="129"/>
      <c r="M72" s="92"/>
      <c r="N72" s="93"/>
      <c r="O72" s="94"/>
      <c r="P72" s="99"/>
      <c r="Q72" s="100"/>
      <c r="R72" s="100"/>
    </row>
    <row r="73" spans="1:18" ht="14.25" customHeight="1">
      <c r="A73" s="91"/>
      <c r="B73" s="148"/>
      <c r="C73" s="91"/>
      <c r="D73" s="149"/>
      <c r="E73" s="149"/>
      <c r="F73" s="129"/>
      <c r="G73" s="129"/>
      <c r="H73" s="129"/>
      <c r="I73" s="129"/>
      <c r="J73" s="129"/>
      <c r="K73" s="129"/>
      <c r="L73" s="129"/>
      <c r="M73" s="92"/>
      <c r="N73" s="93"/>
      <c r="O73" s="94"/>
      <c r="P73" s="99"/>
      <c r="Q73" s="100"/>
      <c r="R73" s="100"/>
    </row>
    <row r="74" spans="1:18" ht="14.25" customHeight="1">
      <c r="A74" s="91"/>
      <c r="B74" s="152" t="s">
        <v>124</v>
      </c>
      <c r="C74" s="91"/>
      <c r="D74" s="149"/>
      <c r="E74" s="149"/>
      <c r="F74" s="129"/>
      <c r="G74" s="129"/>
      <c r="H74" s="129"/>
      <c r="I74" s="129"/>
      <c r="J74" s="129"/>
      <c r="K74" s="129"/>
      <c r="L74" s="129"/>
      <c r="M74" s="92"/>
      <c r="N74" s="93"/>
      <c r="O74" s="94"/>
      <c r="P74" s="99"/>
      <c r="Q74" s="100"/>
      <c r="R74" s="100"/>
    </row>
    <row r="75" spans="1:18" ht="14.25" customHeight="1">
      <c r="A75" s="91"/>
      <c r="B75" s="153" t="s">
        <v>17</v>
      </c>
      <c r="C75" s="91"/>
      <c r="D75" s="149"/>
      <c r="E75" s="149"/>
      <c r="F75" s="129"/>
      <c r="G75" s="129"/>
      <c r="H75" s="129"/>
      <c r="I75" s="129"/>
      <c r="J75" s="129"/>
      <c r="K75" s="129"/>
      <c r="L75" s="129"/>
      <c r="M75" s="92"/>
      <c r="N75" s="93"/>
      <c r="O75" s="94"/>
      <c r="P75" s="99"/>
      <c r="Q75" s="100"/>
      <c r="R75" s="100"/>
    </row>
    <row r="76" spans="1:18" ht="14.25" customHeight="1" thickBot="1">
      <c r="A76" s="91"/>
      <c r="B76" s="153" t="s">
        <v>18</v>
      </c>
      <c r="C76" s="91"/>
      <c r="D76" s="149"/>
      <c r="E76" s="149"/>
      <c r="F76" s="129"/>
      <c r="G76" s="129"/>
      <c r="H76" s="129"/>
      <c r="I76" s="129"/>
      <c r="J76" s="129"/>
      <c r="K76" s="129"/>
      <c r="L76" s="129"/>
      <c r="M76" s="92"/>
      <c r="N76" s="93"/>
      <c r="O76" s="94"/>
      <c r="P76" s="99"/>
      <c r="Q76" s="100"/>
      <c r="R76" s="100"/>
    </row>
    <row r="77" spans="1:18" ht="14.25" customHeight="1">
      <c r="A77" s="91"/>
      <c r="B77" s="434" t="s">
        <v>106</v>
      </c>
      <c r="C77" s="435"/>
      <c r="D77" s="435"/>
      <c r="E77" s="435"/>
      <c r="F77" s="435"/>
      <c r="G77" s="435"/>
      <c r="H77" s="435"/>
      <c r="I77" s="435"/>
      <c r="J77" s="435"/>
      <c r="K77" s="435"/>
      <c r="L77" s="436"/>
      <c r="M77" s="92"/>
      <c r="N77" s="93"/>
      <c r="O77" s="94"/>
      <c r="P77" s="99" t="str">
        <f>+B77</f>
        <v>付記の記述</v>
      </c>
      <c r="Q77" s="100"/>
      <c r="R77" s="100"/>
    </row>
    <row r="78" spans="1:18" ht="14.25" customHeight="1">
      <c r="A78" s="91"/>
      <c r="B78" s="437"/>
      <c r="C78" s="438"/>
      <c r="D78" s="438"/>
      <c r="E78" s="438"/>
      <c r="F78" s="438"/>
      <c r="G78" s="438"/>
      <c r="H78" s="438"/>
      <c r="I78" s="438"/>
      <c r="J78" s="438"/>
      <c r="K78" s="438"/>
      <c r="L78" s="439"/>
      <c r="M78" s="92"/>
      <c r="N78" s="93"/>
      <c r="O78" s="94"/>
      <c r="P78" s="99"/>
      <c r="Q78" s="100"/>
      <c r="R78" s="100"/>
    </row>
    <row r="79" spans="1:18" ht="14.25" customHeight="1">
      <c r="A79" s="91"/>
      <c r="B79" s="437"/>
      <c r="C79" s="438"/>
      <c r="D79" s="438"/>
      <c r="E79" s="438"/>
      <c r="F79" s="438"/>
      <c r="G79" s="438"/>
      <c r="H79" s="438"/>
      <c r="I79" s="438"/>
      <c r="J79" s="438"/>
      <c r="K79" s="438"/>
      <c r="L79" s="439"/>
      <c r="M79" s="92"/>
      <c r="N79" s="93"/>
      <c r="O79" s="94"/>
      <c r="P79" s="99"/>
      <c r="Q79" s="100"/>
      <c r="R79" s="100"/>
    </row>
    <row r="80" spans="1:18" ht="14.25" customHeight="1" thickBot="1">
      <c r="A80" s="91"/>
      <c r="B80" s="440"/>
      <c r="C80" s="441"/>
      <c r="D80" s="441"/>
      <c r="E80" s="441"/>
      <c r="F80" s="441"/>
      <c r="G80" s="441"/>
      <c r="H80" s="441"/>
      <c r="I80" s="441"/>
      <c r="J80" s="441"/>
      <c r="K80" s="441"/>
      <c r="L80" s="442"/>
      <c r="M80" s="92"/>
      <c r="N80" s="93"/>
      <c r="O80" s="94"/>
      <c r="P80" s="99"/>
      <c r="Q80" s="100"/>
      <c r="R80" s="100"/>
    </row>
    <row r="81" spans="1:18" ht="14.25" customHeight="1">
      <c r="A81" s="91"/>
      <c r="B81" s="153"/>
      <c r="C81" s="91"/>
      <c r="D81" s="149"/>
      <c r="E81" s="149"/>
      <c r="F81" s="129"/>
      <c r="G81" s="129"/>
      <c r="H81" s="129"/>
      <c r="I81" s="129"/>
      <c r="J81" s="129"/>
      <c r="K81" s="129"/>
      <c r="L81" s="129"/>
      <c r="M81" s="92"/>
      <c r="N81" s="93"/>
      <c r="O81" s="94"/>
      <c r="P81" s="99"/>
      <c r="Q81" s="100"/>
      <c r="R81" s="100"/>
    </row>
    <row r="82" spans="1:18" ht="14.25" customHeight="1">
      <c r="A82" s="91"/>
      <c r="B82" s="153" t="s">
        <v>72</v>
      </c>
      <c r="C82" s="91"/>
      <c r="D82" s="149"/>
      <c r="E82" s="149"/>
      <c r="F82" s="129"/>
      <c r="G82" s="129"/>
      <c r="H82" s="129"/>
      <c r="I82" s="129"/>
      <c r="J82" s="129"/>
      <c r="K82" s="129"/>
      <c r="L82" s="129"/>
      <c r="M82" s="92"/>
      <c r="N82" s="93"/>
      <c r="O82" s="94"/>
      <c r="P82" s="99"/>
      <c r="Q82" s="100"/>
      <c r="R82" s="100"/>
    </row>
    <row r="83" spans="1:18" ht="14.25" customHeight="1">
      <c r="A83" s="91"/>
      <c r="B83" s="153"/>
      <c r="C83" s="91" t="s">
        <v>73</v>
      </c>
      <c r="D83" s="149"/>
      <c r="E83" s="149"/>
      <c r="F83" s="129"/>
      <c r="G83" s="129"/>
      <c r="H83" s="129"/>
      <c r="I83" s="129"/>
      <c r="J83" s="129"/>
      <c r="K83" s="129"/>
      <c r="L83" s="129"/>
      <c r="M83" s="92"/>
      <c r="N83" s="93"/>
      <c r="O83" s="94"/>
      <c r="P83" s="99" t="b">
        <v>0</v>
      </c>
      <c r="Q83" s="100" t="s">
        <v>19</v>
      </c>
      <c r="R83" s="100"/>
    </row>
    <row r="84" spans="1:18" ht="14.25" customHeight="1">
      <c r="A84" s="91"/>
      <c r="B84" s="153"/>
      <c r="C84" s="91" t="s">
        <v>74</v>
      </c>
      <c r="D84" s="149"/>
      <c r="E84" s="149"/>
      <c r="F84" s="129"/>
      <c r="G84" s="129"/>
      <c r="H84" s="129"/>
      <c r="I84" s="129"/>
      <c r="J84" s="129"/>
      <c r="K84" s="129"/>
      <c r="L84" s="129"/>
      <c r="M84" s="92"/>
      <c r="N84" s="93"/>
      <c r="O84" s="94"/>
      <c r="P84" s="99" t="b">
        <v>1</v>
      </c>
      <c r="Q84" s="100" t="s">
        <v>20</v>
      </c>
      <c r="R84" s="100"/>
    </row>
    <row r="85" spans="1:18" ht="14.25" customHeight="1" thickBot="1">
      <c r="A85" s="91"/>
      <c r="B85" s="153"/>
      <c r="C85" s="91" t="s">
        <v>75</v>
      </c>
      <c r="D85" s="149"/>
      <c r="E85" s="149"/>
      <c r="F85" s="129"/>
      <c r="G85" s="129"/>
      <c r="H85" s="129"/>
      <c r="I85" s="129"/>
      <c r="J85" s="129"/>
      <c r="K85" s="129"/>
      <c r="L85" s="129"/>
      <c r="M85" s="92"/>
      <c r="N85" s="93"/>
      <c r="O85" s="94"/>
      <c r="P85" s="99"/>
      <c r="Q85" s="100"/>
      <c r="R85" s="100"/>
    </row>
    <row r="86" spans="1:18" ht="14.25" customHeight="1">
      <c r="A86" s="91"/>
      <c r="B86" s="153"/>
      <c r="C86" s="443" t="s">
        <v>8</v>
      </c>
      <c r="D86" s="444"/>
      <c r="E86" s="444"/>
      <c r="F86" s="444"/>
      <c r="G86" s="444"/>
      <c r="H86" s="444"/>
      <c r="I86" s="444"/>
      <c r="J86" s="444"/>
      <c r="K86" s="444"/>
      <c r="L86" s="445"/>
      <c r="M86" s="92"/>
      <c r="N86" s="93"/>
      <c r="O86" s="94"/>
      <c r="P86" s="99" t="str">
        <f>+C86</f>
        <v>Sashisu Center</v>
      </c>
      <c r="Q86" s="100" t="s">
        <v>25</v>
      </c>
      <c r="R86" s="100"/>
    </row>
    <row r="87" spans="1:18" ht="14.25" customHeight="1" thickBot="1">
      <c r="A87" s="91"/>
      <c r="B87" s="153"/>
      <c r="C87" s="381"/>
      <c r="D87" s="446"/>
      <c r="E87" s="446"/>
      <c r="F87" s="446"/>
      <c r="G87" s="446"/>
      <c r="H87" s="446"/>
      <c r="I87" s="446"/>
      <c r="J87" s="446"/>
      <c r="K87" s="446"/>
      <c r="L87" s="382"/>
      <c r="M87" s="92"/>
      <c r="N87" s="93"/>
      <c r="O87" s="94"/>
      <c r="P87" s="99"/>
      <c r="Q87" s="100"/>
      <c r="R87" s="100"/>
    </row>
    <row r="88" spans="1:18" ht="14.25" customHeight="1">
      <c r="A88" s="91"/>
      <c r="B88" s="153"/>
      <c r="C88" s="91"/>
      <c r="D88" s="149"/>
      <c r="E88" s="149"/>
      <c r="F88" s="129"/>
      <c r="G88" s="129"/>
      <c r="H88" s="129"/>
      <c r="I88" s="129"/>
      <c r="J88" s="129"/>
      <c r="K88" s="129"/>
      <c r="L88" s="129"/>
      <c r="M88" s="92"/>
      <c r="N88" s="93"/>
      <c r="O88" s="94"/>
      <c r="P88" s="99"/>
      <c r="Q88" s="100"/>
      <c r="R88" s="100"/>
    </row>
    <row r="89" spans="1:18" ht="14.25" customHeight="1">
      <c r="A89" s="91"/>
      <c r="B89" s="447" t="s">
        <v>142</v>
      </c>
      <c r="C89" s="448"/>
      <c r="D89" s="448"/>
      <c r="E89" s="448"/>
      <c r="F89" s="448"/>
      <c r="G89" s="448"/>
      <c r="H89" s="448"/>
      <c r="I89" s="448"/>
      <c r="J89" s="448"/>
      <c r="K89" s="448"/>
      <c r="L89" s="448"/>
      <c r="M89" s="92"/>
      <c r="N89" s="93"/>
      <c r="O89" s="94"/>
      <c r="P89" s="99"/>
      <c r="Q89" s="100"/>
      <c r="R89" s="100"/>
    </row>
    <row r="90" spans="1:18" ht="14.25" customHeight="1">
      <c r="A90" s="91"/>
      <c r="B90" s="448"/>
      <c r="C90" s="448"/>
      <c r="D90" s="448"/>
      <c r="E90" s="448"/>
      <c r="F90" s="448"/>
      <c r="G90" s="448"/>
      <c r="H90" s="448"/>
      <c r="I90" s="448"/>
      <c r="J90" s="448"/>
      <c r="K90" s="448"/>
      <c r="L90" s="448"/>
      <c r="M90" s="92"/>
      <c r="N90" s="93"/>
      <c r="O90" s="94"/>
      <c r="P90" s="99"/>
      <c r="Q90" s="100"/>
      <c r="R90" s="100"/>
    </row>
    <row r="91" spans="1:18" ht="7.5" customHeight="1">
      <c r="A91" s="91"/>
      <c r="B91" s="154"/>
      <c r="C91" s="154"/>
      <c r="D91" s="154"/>
      <c r="E91" s="154"/>
      <c r="F91" s="154"/>
      <c r="G91" s="154"/>
      <c r="H91" s="154"/>
      <c r="I91" s="154"/>
      <c r="J91" s="154"/>
      <c r="K91" s="154"/>
      <c r="L91" s="154"/>
      <c r="M91" s="92"/>
      <c r="N91" s="93"/>
      <c r="O91" s="94"/>
      <c r="P91" s="99"/>
      <c r="Q91" s="100"/>
      <c r="R91" s="100"/>
    </row>
    <row r="92" spans="1:18" ht="14.25" customHeight="1">
      <c r="A92" s="91"/>
      <c r="B92" s="154"/>
      <c r="C92" s="154" t="s">
        <v>76</v>
      </c>
      <c r="D92" s="154"/>
      <c r="E92" s="154"/>
      <c r="F92" s="154"/>
      <c r="G92" s="154"/>
      <c r="H92" s="154"/>
      <c r="I92" s="154"/>
      <c r="J92" s="154"/>
      <c r="K92" s="154"/>
      <c r="L92" s="154"/>
      <c r="M92" s="92"/>
      <c r="N92" s="93"/>
      <c r="O92" s="94"/>
      <c r="P92" s="99" t="b">
        <v>0</v>
      </c>
      <c r="Q92" s="100" t="s">
        <v>26</v>
      </c>
      <c r="R92" s="100"/>
    </row>
    <row r="93" spans="1:18" ht="14.25" customHeight="1" thickBot="1">
      <c r="A93" s="91"/>
      <c r="B93" s="153"/>
      <c r="C93" s="91" t="s">
        <v>77</v>
      </c>
      <c r="D93" s="149"/>
      <c r="E93" s="149"/>
      <c r="F93" s="129"/>
      <c r="G93" s="129"/>
      <c r="H93" s="129"/>
      <c r="I93" s="129"/>
      <c r="J93" s="129"/>
      <c r="K93" s="129"/>
      <c r="L93" s="129"/>
      <c r="M93" s="92"/>
      <c r="N93" s="93"/>
      <c r="O93" s="94"/>
      <c r="P93" s="99"/>
      <c r="Q93" s="100"/>
      <c r="R93" s="100"/>
    </row>
    <row r="94" spans="1:18" ht="14.25" customHeight="1">
      <c r="A94" s="91"/>
      <c r="B94" s="153"/>
      <c r="C94" s="449"/>
      <c r="D94" s="435"/>
      <c r="E94" s="435"/>
      <c r="F94" s="435"/>
      <c r="G94" s="435"/>
      <c r="H94" s="435"/>
      <c r="I94" s="435"/>
      <c r="J94" s="435"/>
      <c r="K94" s="435"/>
      <c r="L94" s="436"/>
      <c r="M94" s="92"/>
      <c r="N94" s="93"/>
      <c r="O94" s="94"/>
      <c r="P94" s="99">
        <f>+C94</f>
        <v>0</v>
      </c>
      <c r="Q94" s="100"/>
      <c r="R94" s="100"/>
    </row>
    <row r="95" spans="1:18" ht="14.25" customHeight="1">
      <c r="A95" s="91"/>
      <c r="B95" s="153"/>
      <c r="C95" s="437"/>
      <c r="D95" s="438"/>
      <c r="E95" s="438"/>
      <c r="F95" s="438"/>
      <c r="G95" s="438"/>
      <c r="H95" s="438"/>
      <c r="I95" s="438"/>
      <c r="J95" s="438"/>
      <c r="K95" s="438"/>
      <c r="L95" s="439"/>
      <c r="M95" s="92"/>
      <c r="N95" s="93"/>
      <c r="O95" s="94"/>
      <c r="P95" s="99"/>
      <c r="Q95" s="100"/>
      <c r="R95" s="100"/>
    </row>
    <row r="96" spans="1:18" ht="14.25" customHeight="1">
      <c r="A96" s="91"/>
      <c r="B96" s="153"/>
      <c r="C96" s="437"/>
      <c r="D96" s="438"/>
      <c r="E96" s="438"/>
      <c r="F96" s="438"/>
      <c r="G96" s="438"/>
      <c r="H96" s="438"/>
      <c r="I96" s="438"/>
      <c r="J96" s="438"/>
      <c r="K96" s="438"/>
      <c r="L96" s="439"/>
      <c r="M96" s="92"/>
      <c r="N96" s="93"/>
      <c r="O96" s="94"/>
      <c r="P96" s="99"/>
      <c r="Q96" s="100"/>
      <c r="R96" s="100"/>
    </row>
    <row r="97" spans="1:18" ht="14.25" customHeight="1" thickBot="1">
      <c r="A97" s="91"/>
      <c r="B97" s="153"/>
      <c r="C97" s="440"/>
      <c r="D97" s="441"/>
      <c r="E97" s="441"/>
      <c r="F97" s="441"/>
      <c r="G97" s="441"/>
      <c r="H97" s="441"/>
      <c r="I97" s="441"/>
      <c r="J97" s="441"/>
      <c r="K97" s="441"/>
      <c r="L97" s="442"/>
      <c r="M97" s="92"/>
      <c r="N97" s="93"/>
      <c r="O97" s="94"/>
      <c r="P97" s="99"/>
      <c r="Q97" s="100"/>
      <c r="R97" s="100"/>
    </row>
    <row r="98" spans="1:18" ht="14.25" customHeight="1">
      <c r="A98" s="91"/>
      <c r="B98" s="153"/>
      <c r="C98" s="91"/>
      <c r="D98" s="149"/>
      <c r="E98" s="149"/>
      <c r="F98" s="129"/>
      <c r="G98" s="129"/>
      <c r="H98" s="129"/>
      <c r="I98" s="129"/>
      <c r="J98" s="129"/>
      <c r="K98" s="129"/>
      <c r="L98" s="129"/>
      <c r="M98" s="92"/>
      <c r="N98" s="93"/>
      <c r="O98" s="94"/>
      <c r="P98" s="99"/>
      <c r="Q98" s="100"/>
      <c r="R98" s="100"/>
    </row>
    <row r="99" spans="1:18" ht="17.25" customHeight="1">
      <c r="A99" s="91"/>
      <c r="B99" s="428" t="s">
        <v>78</v>
      </c>
      <c r="C99" s="429"/>
      <c r="D99" s="429"/>
      <c r="E99" s="429"/>
      <c r="F99" s="429"/>
      <c r="G99" s="429"/>
      <c r="H99" s="429"/>
      <c r="I99" s="429"/>
      <c r="J99" s="429"/>
      <c r="K99" s="429"/>
      <c r="L99" s="429"/>
      <c r="M99" s="92"/>
      <c r="N99" s="93"/>
      <c r="O99" s="94"/>
      <c r="P99" s="99"/>
      <c r="Q99" s="100"/>
      <c r="R99" s="100"/>
    </row>
    <row r="100" spans="1:18" ht="17.25" customHeight="1">
      <c r="A100" s="91"/>
      <c r="B100" s="429"/>
      <c r="C100" s="429"/>
      <c r="D100" s="429"/>
      <c r="E100" s="429"/>
      <c r="F100" s="429"/>
      <c r="G100" s="429"/>
      <c r="H100" s="429"/>
      <c r="I100" s="429"/>
      <c r="J100" s="429"/>
      <c r="K100" s="429"/>
      <c r="L100" s="429"/>
      <c r="M100" s="92"/>
      <c r="N100" s="93"/>
      <c r="O100" s="94"/>
      <c r="P100" s="99"/>
      <c r="Q100" s="100"/>
      <c r="R100" s="100"/>
    </row>
    <row r="101" spans="1:18" ht="14.25" customHeight="1">
      <c r="A101" s="91"/>
      <c r="B101" s="428" t="s">
        <v>24</v>
      </c>
      <c r="C101" s="429"/>
      <c r="D101" s="429"/>
      <c r="E101" s="429"/>
      <c r="F101" s="429"/>
      <c r="G101" s="429"/>
      <c r="H101" s="429"/>
      <c r="I101" s="429"/>
      <c r="J101" s="429"/>
      <c r="K101" s="429"/>
      <c r="L101" s="429"/>
      <c r="M101" s="92"/>
      <c r="N101" s="93"/>
      <c r="O101" s="94"/>
      <c r="P101" s="99"/>
    </row>
    <row r="102" spans="1:18" ht="14.25" customHeight="1">
      <c r="A102" s="91"/>
      <c r="B102" s="429"/>
      <c r="C102" s="429"/>
      <c r="D102" s="429"/>
      <c r="E102" s="429"/>
      <c r="F102" s="429"/>
      <c r="G102" s="429"/>
      <c r="H102" s="429"/>
      <c r="I102" s="429"/>
      <c r="J102" s="429"/>
      <c r="K102" s="429"/>
      <c r="L102" s="429"/>
      <c r="M102" s="92"/>
      <c r="N102" s="93"/>
      <c r="O102" s="94"/>
    </row>
    <row r="103" spans="1:18" ht="14.25" customHeight="1">
      <c r="A103" s="91"/>
      <c r="B103" s="430"/>
      <c r="C103" s="430"/>
      <c r="D103" s="430"/>
      <c r="E103" s="430"/>
      <c r="F103" s="430"/>
      <c r="G103" s="430"/>
      <c r="H103" s="430"/>
      <c r="I103" s="430"/>
      <c r="J103" s="430"/>
      <c r="K103" s="430"/>
      <c r="L103" s="430"/>
      <c r="M103" s="92"/>
      <c r="N103" s="93"/>
      <c r="O103" s="94"/>
    </row>
    <row r="104" spans="1:18" ht="14.25" customHeight="1">
      <c r="B104" s="156"/>
      <c r="C104" s="156"/>
      <c r="D104" s="156"/>
      <c r="E104" s="156"/>
      <c r="F104" s="156"/>
      <c r="G104" s="156"/>
      <c r="H104" s="156"/>
      <c r="I104" s="156"/>
      <c r="J104" s="156"/>
      <c r="K104" s="156"/>
      <c r="L104" s="156"/>
    </row>
    <row r="105" spans="1:18" ht="14.25" customHeight="1">
      <c r="B105" s="156"/>
      <c r="C105" s="156"/>
      <c r="D105" s="156"/>
      <c r="E105" s="156"/>
      <c r="F105" s="156"/>
      <c r="G105" s="156"/>
      <c r="H105" s="156"/>
      <c r="I105" s="156"/>
      <c r="J105" s="156"/>
      <c r="K105" s="156"/>
      <c r="L105" s="156"/>
    </row>
    <row r="106" spans="1:18" ht="14.25" customHeight="1">
      <c r="B106" s="156"/>
      <c r="C106" s="156"/>
      <c r="D106" s="156"/>
      <c r="E106" s="156"/>
      <c r="F106" s="156"/>
      <c r="G106" s="156"/>
      <c r="H106" s="156"/>
      <c r="I106" s="156"/>
      <c r="J106" s="156"/>
      <c r="K106" s="156"/>
      <c r="L106" s="156"/>
    </row>
    <row r="107" spans="1:18" ht="14.25" customHeight="1">
      <c r="B107" s="156"/>
      <c r="C107" s="156"/>
      <c r="D107" s="156"/>
      <c r="E107" s="156"/>
      <c r="F107" s="156"/>
      <c r="G107" s="156"/>
      <c r="H107" s="156"/>
      <c r="I107" s="156"/>
      <c r="J107" s="156"/>
      <c r="K107" s="156"/>
      <c r="L107" s="156"/>
    </row>
    <row r="108" spans="1:18" ht="14.25" customHeight="1">
      <c r="B108" s="156"/>
      <c r="C108" s="156"/>
      <c r="D108" s="156"/>
      <c r="E108" s="156"/>
      <c r="F108" s="156"/>
      <c r="G108" s="156"/>
      <c r="H108" s="156"/>
      <c r="I108" s="156"/>
      <c r="J108" s="156"/>
      <c r="K108" s="156"/>
      <c r="L108" s="156"/>
    </row>
    <row r="109" spans="1:18" ht="14.25" customHeight="1">
      <c r="B109" s="156"/>
      <c r="C109" s="156"/>
      <c r="D109" s="156"/>
      <c r="E109" s="156"/>
      <c r="F109" s="156"/>
      <c r="G109" s="156"/>
      <c r="H109" s="156"/>
      <c r="I109" s="156"/>
      <c r="J109" s="156"/>
      <c r="K109" s="156"/>
      <c r="L109" s="156"/>
    </row>
    <row r="110" spans="1:18" ht="14.25" customHeight="1">
      <c r="B110" s="158"/>
      <c r="D110" s="159"/>
      <c r="E110" s="159"/>
      <c r="F110" s="160"/>
      <c r="G110" s="160"/>
      <c r="H110" s="160"/>
      <c r="I110" s="160"/>
      <c r="J110" s="160"/>
      <c r="K110" s="160"/>
      <c r="L110" s="160"/>
    </row>
  </sheetData>
  <sheetProtection password="C6C4" sheet="1" objects="1" scenarios="1"/>
  <mergeCells count="78">
    <mergeCell ref="B99:L100"/>
    <mergeCell ref="B101:L103"/>
    <mergeCell ref="E67:G67"/>
    <mergeCell ref="E70:G70"/>
    <mergeCell ref="B77:L80"/>
    <mergeCell ref="C86:L87"/>
    <mergeCell ref="B89:L90"/>
    <mergeCell ref="C94:L97"/>
    <mergeCell ref="D41:F41"/>
    <mergeCell ref="G41:L41"/>
    <mergeCell ref="C42:L42"/>
    <mergeCell ref="D44:D45"/>
    <mergeCell ref="G44:J45"/>
    <mergeCell ref="K44:K45"/>
    <mergeCell ref="D38:F38"/>
    <mergeCell ref="G38:L38"/>
    <mergeCell ref="D39:F39"/>
    <mergeCell ref="G39:L39"/>
    <mergeCell ref="D40:F40"/>
    <mergeCell ref="G40:L40"/>
    <mergeCell ref="D35:F35"/>
    <mergeCell ref="G35:L35"/>
    <mergeCell ref="D36:F36"/>
    <mergeCell ref="G36:L36"/>
    <mergeCell ref="D37:F37"/>
    <mergeCell ref="G37:L37"/>
    <mergeCell ref="B30:L30"/>
    <mergeCell ref="B32:L32"/>
    <mergeCell ref="D33:F33"/>
    <mergeCell ref="G33:L33"/>
    <mergeCell ref="D34:F34"/>
    <mergeCell ref="G34:L34"/>
    <mergeCell ref="B29:L29"/>
    <mergeCell ref="B24:C25"/>
    <mergeCell ref="D24:E25"/>
    <mergeCell ref="F24:G24"/>
    <mergeCell ref="H24:L24"/>
    <mergeCell ref="F25:G25"/>
    <mergeCell ref="H25:L25"/>
    <mergeCell ref="B26:C27"/>
    <mergeCell ref="E26:J26"/>
    <mergeCell ref="K26:L26"/>
    <mergeCell ref="E27:J27"/>
    <mergeCell ref="K27:L27"/>
    <mergeCell ref="N22:O23"/>
    <mergeCell ref="F23:G23"/>
    <mergeCell ref="B17:C18"/>
    <mergeCell ref="E17:J17"/>
    <mergeCell ref="K17:L17"/>
    <mergeCell ref="E18:J18"/>
    <mergeCell ref="K18:L18"/>
    <mergeCell ref="B20:L20"/>
    <mergeCell ref="B21:L21"/>
    <mergeCell ref="B22:C23"/>
    <mergeCell ref="D22:E23"/>
    <mergeCell ref="F22:G22"/>
    <mergeCell ref="H22:L22"/>
    <mergeCell ref="B15:C16"/>
    <mergeCell ref="D15:E16"/>
    <mergeCell ref="F15:G15"/>
    <mergeCell ref="H15:L15"/>
    <mergeCell ref="F16:G16"/>
    <mergeCell ref="H16:L16"/>
    <mergeCell ref="B9:D9"/>
    <mergeCell ref="F9:I9"/>
    <mergeCell ref="J9:L9"/>
    <mergeCell ref="B12:L12"/>
    <mergeCell ref="B13:C14"/>
    <mergeCell ref="D13:E14"/>
    <mergeCell ref="F13:G13"/>
    <mergeCell ref="H13:L13"/>
    <mergeCell ref="F14:G14"/>
    <mergeCell ref="B1:L2"/>
    <mergeCell ref="K3:L3"/>
    <mergeCell ref="K4:L4"/>
    <mergeCell ref="C5:L5"/>
    <mergeCell ref="B8:D8"/>
    <mergeCell ref="F8:I8"/>
  </mergeCells>
  <phoneticPr fontId="1"/>
  <conditionalFormatting sqref="D22 H22 H24:L24 D24:E24 H25 D26:E27 K27 H23:I23 K23:L23">
    <cfRule type="expression" dxfId="5" priority="6">
      <formula>$P$21=TRUE</formula>
    </cfRule>
  </conditionalFormatting>
  <conditionalFormatting sqref="J23">
    <cfRule type="expression" dxfId="4" priority="5">
      <formula>$P$21=TRUE</formula>
    </cfRule>
  </conditionalFormatting>
  <conditionalFormatting sqref="C86:L87">
    <cfRule type="expression" dxfId="3" priority="4">
      <formula>$P$83=TRUE</formula>
    </cfRule>
  </conditionalFormatting>
  <conditionalFormatting sqref="C94:L97">
    <cfRule type="expression" dxfId="2" priority="3">
      <formula>$P$92=FALSE</formula>
    </cfRule>
  </conditionalFormatting>
  <conditionalFormatting sqref="E67:G67">
    <cfRule type="expression" dxfId="1" priority="2">
      <formula>$P$66=FALSE</formula>
    </cfRule>
  </conditionalFormatting>
  <conditionalFormatting sqref="E70:G70">
    <cfRule type="expression" dxfId="0" priority="1">
      <formula>$P$69=FALSE</formula>
    </cfRule>
  </conditionalFormatting>
  <dataValidations count="7">
    <dataValidation type="list" allowBlank="1" showInputMessage="1" showErrorMessage="1" sqref="F9:I9" xr:uid="{00000000-0002-0000-0200-000000000000}">
      <formula1>$T$9:$T$22</formula1>
    </dataValidation>
    <dataValidation type="list" allowBlank="1" showInputMessage="1" showErrorMessage="1" sqref="J9:L9" xr:uid="{00000000-0002-0000-0200-000001000000}">
      <formula1>$U$9:$U$20</formula1>
    </dataValidation>
    <dataValidation type="list" allowBlank="1" showInputMessage="1" showErrorMessage="1" sqref="B9" xr:uid="{00000000-0002-0000-0200-000002000000}">
      <formula1>"農業経済研究, Japanese Journal of Agricultural Economics"</formula1>
    </dataValidation>
    <dataValidation type="list" allowBlank="1" showInputMessage="1" showErrorMessage="1" sqref="H22:L22 H13:L13" xr:uid="{00000000-0002-0000-0200-000003000000}">
      <formula1>$R$13:$R$15</formula1>
    </dataValidation>
    <dataValidation type="list" allowBlank="1" showInputMessage="1" showErrorMessage="1" sqref="K27:L27 K18:L18" xr:uid="{00000000-0002-0000-0200-000004000000}">
      <formula1>$T$24:$T$25</formula1>
    </dataValidation>
    <dataValidation type="list" allowBlank="1" showInputMessage="1" showErrorMessage="1" sqref="D44:D45" xr:uid="{00000000-0002-0000-0200-000005000000}">
      <formula1>$T$44:$T$46</formula1>
    </dataValidation>
    <dataValidation allowBlank="1" showErrorMessage="1" promptTitle="記入例 Example" prompt="農経太郎（阿栗経済大学大学院）・済民かおる*（阿栗経済大学）_x000a__x000a_NOKEI Taro(AGURI KEIZAI Univ), SUMITANI Kaoru*(AGURI KEIZAI Univ.)" sqref="C42" xr:uid="{00000000-0002-0000-0200-000006000000}"/>
  </dataValidations>
  <hyperlinks>
    <hyperlink ref="H15" r:id="rId1" xr:uid="{00000000-0004-0000-0200-000000000000}"/>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ltText="投稿者に同じ(Check the box if the first author/applicant is the corresponding author)">
                <anchor moveWithCells="1">
                  <from>
                    <xdr:col>3</xdr:col>
                    <xdr:colOff>209550</xdr:colOff>
                    <xdr:row>20</xdr:row>
                    <xdr:rowOff>9525</xdr:rowOff>
                  </from>
                  <to>
                    <xdr:col>9</xdr:col>
                    <xdr:colOff>438150</xdr:colOff>
                    <xdr:row>21</xdr:row>
                    <xdr:rowOff>161925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xdr:col>
                    <xdr:colOff>247650</xdr:colOff>
                    <xdr:row>52</xdr:row>
                    <xdr:rowOff>152400</xdr:rowOff>
                  </from>
                  <to>
                    <xdr:col>2</xdr:col>
                    <xdr:colOff>323850</xdr:colOff>
                    <xdr:row>54</xdr:row>
                    <xdr:rowOff>57150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xdr:col>
                    <xdr:colOff>257175</xdr:colOff>
                    <xdr:row>58</xdr:row>
                    <xdr:rowOff>209550</xdr:rowOff>
                  </from>
                  <to>
                    <xdr:col>2</xdr:col>
                    <xdr:colOff>390525</xdr:colOff>
                    <xdr:row>60</xdr:row>
                    <xdr:rowOff>76200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xdr:col>
                    <xdr:colOff>266700</xdr:colOff>
                    <xdr:row>61</xdr:row>
                    <xdr:rowOff>76200</xdr:rowOff>
                  </from>
                  <to>
                    <xdr:col>2</xdr:col>
                    <xdr:colOff>333375</xdr:colOff>
                    <xdr:row>62</xdr:row>
                    <xdr:rowOff>152400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xdr:col>
                    <xdr:colOff>257175</xdr:colOff>
                    <xdr:row>64</xdr:row>
                    <xdr:rowOff>76200</xdr:rowOff>
                  </from>
                  <to>
                    <xdr:col>2</xdr:col>
                    <xdr:colOff>323850</xdr:colOff>
                    <xdr:row>65</xdr:row>
                    <xdr:rowOff>152400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xdr:col>
                    <xdr:colOff>276225</xdr:colOff>
                    <xdr:row>67</xdr:row>
                    <xdr:rowOff>104775</xdr:rowOff>
                  </from>
                  <to>
                    <xdr:col>2</xdr:col>
                    <xdr:colOff>333375</xdr:colOff>
                    <xdr:row>68</xdr:row>
                    <xdr:rowOff>171450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1</xdr:col>
                    <xdr:colOff>209550</xdr:colOff>
                    <xdr:row>81</xdr:row>
                    <xdr:rowOff>161925</xdr:rowOff>
                  </from>
                  <to>
                    <xdr:col>2</xdr:col>
                    <xdr:colOff>285750</xdr:colOff>
                    <xdr:row>83</xdr:row>
                    <xdr:rowOff>57150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1</xdr:col>
                    <xdr:colOff>209550</xdr:colOff>
                    <xdr:row>82</xdr:row>
                    <xdr:rowOff>152400</xdr:rowOff>
                  </from>
                  <to>
                    <xdr:col>2</xdr:col>
                    <xdr:colOff>285750</xdr:colOff>
                    <xdr:row>84</xdr:row>
                    <xdr:rowOff>47625</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1</xdr:col>
                    <xdr:colOff>228600</xdr:colOff>
                    <xdr:row>90</xdr:row>
                    <xdr:rowOff>66675</xdr:rowOff>
                  </from>
                  <to>
                    <xdr:col>2</xdr:col>
                    <xdr:colOff>285750</xdr:colOff>
                    <xdr:row>91</xdr:row>
                    <xdr:rowOff>133350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xdr:col>
                    <xdr:colOff>247650</xdr:colOff>
                    <xdr:row>49</xdr:row>
                    <xdr:rowOff>142875</xdr:rowOff>
                  </from>
                  <to>
                    <xdr:col>2</xdr:col>
                    <xdr:colOff>323850</xdr:colOff>
                    <xdr:row>51</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M3"/>
  <sheetViews>
    <sheetView zoomScale="93" zoomScaleNormal="93" workbookViewId="0">
      <selection activeCell="I9" sqref="I9"/>
    </sheetView>
  </sheetViews>
  <sheetFormatPr defaultRowHeight="13.5"/>
  <cols>
    <col min="1" max="1" width="5.875" customWidth="1"/>
    <col min="2" max="2" width="5.5" customWidth="1"/>
    <col min="3" max="3" width="22.75" customWidth="1"/>
    <col min="4" max="4" width="5.5" customWidth="1"/>
    <col min="5" max="5" width="16.25" customWidth="1"/>
    <col min="6" max="6" width="18.375" customWidth="1"/>
    <col min="7" max="7" width="13.625" customWidth="1"/>
    <col min="8" max="8" width="14.875" customWidth="1"/>
    <col min="9" max="9" width="25.625" customWidth="1"/>
    <col min="10" max="11" width="12" customWidth="1"/>
    <col min="12" max="12" width="14.875" customWidth="1"/>
    <col min="13" max="13" width="14.75" customWidth="1"/>
    <col min="14" max="18" width="17.625" customWidth="1"/>
    <col min="19" max="25" width="11.625" customWidth="1"/>
    <col min="26" max="26" width="63" customWidth="1"/>
    <col min="27" max="27" width="11" customWidth="1"/>
  </cols>
  <sheetData>
    <row r="1" spans="1:39">
      <c r="B1" s="452" t="s">
        <v>96</v>
      </c>
      <c r="C1" s="456" t="s">
        <v>137</v>
      </c>
      <c r="D1" s="192"/>
      <c r="E1" s="450" t="s">
        <v>80</v>
      </c>
      <c r="F1" s="450"/>
      <c r="G1" s="450"/>
      <c r="H1" s="450"/>
      <c r="I1" s="450"/>
      <c r="J1" s="451" t="s">
        <v>86</v>
      </c>
      <c r="K1" s="451"/>
      <c r="L1" s="451"/>
      <c r="M1" s="451"/>
      <c r="N1" s="451"/>
      <c r="O1" s="451"/>
      <c r="P1" s="451"/>
      <c r="Q1" s="451"/>
      <c r="R1" s="451"/>
      <c r="S1" s="454" t="s">
        <v>136</v>
      </c>
      <c r="T1" s="455"/>
      <c r="U1" s="455"/>
      <c r="V1" s="455"/>
      <c r="W1" s="455"/>
      <c r="X1" s="455"/>
      <c r="Y1" s="455"/>
      <c r="Z1" s="56"/>
      <c r="AA1" s="56"/>
      <c r="AB1" s="57"/>
      <c r="AC1" s="57"/>
      <c r="AD1" s="57"/>
      <c r="AE1" s="57"/>
      <c r="AF1" s="57"/>
      <c r="AG1" s="57"/>
      <c r="AH1" s="57"/>
      <c r="AI1" s="57"/>
      <c r="AJ1" s="57"/>
      <c r="AK1" s="57"/>
      <c r="AL1" s="57"/>
      <c r="AM1" s="57"/>
    </row>
    <row r="2" spans="1:39">
      <c r="A2" t="s">
        <v>95</v>
      </c>
      <c r="B2" s="453"/>
      <c r="C2" s="81"/>
      <c r="D2" s="81"/>
      <c r="E2" s="58" t="s">
        <v>81</v>
      </c>
      <c r="F2" s="58" t="s">
        <v>82</v>
      </c>
      <c r="G2" s="58" t="s">
        <v>83</v>
      </c>
      <c r="H2" s="58" t="s">
        <v>84</v>
      </c>
      <c r="I2" s="58" t="s">
        <v>85</v>
      </c>
      <c r="J2" s="59" t="s">
        <v>81</v>
      </c>
      <c r="K2" s="59" t="s">
        <v>82</v>
      </c>
      <c r="L2" s="59" t="s">
        <v>83</v>
      </c>
      <c r="M2" s="59" t="s">
        <v>84</v>
      </c>
      <c r="N2" s="59" t="s">
        <v>87</v>
      </c>
      <c r="O2" s="59" t="s">
        <v>90</v>
      </c>
      <c r="P2" s="59" t="s">
        <v>88</v>
      </c>
      <c r="Q2" s="59" t="s">
        <v>89</v>
      </c>
      <c r="R2" s="60" t="s">
        <v>91</v>
      </c>
      <c r="S2" s="80" t="s">
        <v>129</v>
      </c>
      <c r="T2" s="80" t="s">
        <v>130</v>
      </c>
      <c r="U2" s="80" t="s">
        <v>131</v>
      </c>
      <c r="V2" s="80" t="s">
        <v>132</v>
      </c>
      <c r="W2" s="80" t="s">
        <v>133</v>
      </c>
      <c r="X2" s="80" t="s">
        <v>134</v>
      </c>
      <c r="Y2" s="80" t="s">
        <v>135</v>
      </c>
      <c r="Z2" s="56" t="s">
        <v>0</v>
      </c>
      <c r="AA2" s="56" t="s">
        <v>97</v>
      </c>
      <c r="AB2" s="57" t="s">
        <v>42</v>
      </c>
      <c r="AC2" s="57" t="s">
        <v>46</v>
      </c>
      <c r="AD2" s="57" t="s">
        <v>43</v>
      </c>
      <c r="AE2" s="57" t="s">
        <v>44</v>
      </c>
      <c r="AF2" s="57" t="s">
        <v>47</v>
      </c>
      <c r="AG2" s="57" t="s">
        <v>45</v>
      </c>
      <c r="AH2" s="57" t="s">
        <v>48</v>
      </c>
      <c r="AI2" s="57" t="s">
        <v>49</v>
      </c>
      <c r="AJ2" s="57" t="s">
        <v>50</v>
      </c>
      <c r="AK2" s="57" t="s">
        <v>51</v>
      </c>
      <c r="AL2" s="57" t="s">
        <v>52</v>
      </c>
      <c r="AM2" s="57" t="s">
        <v>53</v>
      </c>
    </row>
    <row r="3" spans="1:39">
      <c r="A3">
        <f>+'投稿票(submission form)'!O3</f>
        <v>0</v>
      </c>
      <c r="B3" s="4" t="str">
        <f>+'投稿票(submission form)'!P9</f>
        <v>和</v>
      </c>
      <c r="C3" s="4" t="str">
        <f>+'投稿票(submission form)'!F9</f>
        <v>第１会場 Venue 1</v>
      </c>
      <c r="D3" s="4">
        <f>+'投稿票(submission form)'!J9</f>
        <v>1</v>
      </c>
      <c r="E3">
        <f>'投稿票(submission form)'!D13</f>
        <v>0</v>
      </c>
      <c r="F3">
        <f>'投稿票(submission form)'!D15</f>
        <v>0</v>
      </c>
      <c r="G3" t="str">
        <f>'投稿票(submission form)'!H13</f>
        <v>学生会員 student</v>
      </c>
      <c r="H3" t="str">
        <f>CONCATENATE("031-", '投稿票(submission form)'!J14, "-", '投稿票(submission form)'!L14)</f>
        <v>031--</v>
      </c>
      <c r="I3">
        <f>'投稿票(submission form)'!H15</f>
        <v>0</v>
      </c>
      <c r="J3">
        <f>IF('投稿票(submission form)'!P21=TRUE, '投稿票(submission form)'!D13, '投稿票(submission form)'!D22)</f>
        <v>0</v>
      </c>
      <c r="K3">
        <f>IF('投稿票(submission form)'!P21=TRUE, '投稿票(submission form)'!D15, '投稿票(submission form)'!D24)</f>
        <v>0</v>
      </c>
      <c r="L3" t="str">
        <f>'投稿票(submission form)'!H22</f>
        <v>正会員　regular</v>
      </c>
      <c r="M3" t="str">
        <f>IF('投稿票(submission form)'!P21=TRUE, CONCATENATE("031-", '投稿票(submission form)'!J14, "-", '投稿票(submission form)'!L14), CONCATENATE("031-", '投稿票(submission form)'!J23, "-", '投稿票(submission form)'!L23))</f>
        <v>031--</v>
      </c>
      <c r="N3">
        <f>IF('投稿票(submission form)'!P21=TRUE, '投稿票(submission form)'!H15, '投稿票(submission form)'!H24)</f>
        <v>0</v>
      </c>
      <c r="O3">
        <f>IF('投稿票(submission form)'!P21=TRUE,+'投稿票(submission form)'!P16,+'投稿票(submission form)'!P25)</f>
        <v>0</v>
      </c>
      <c r="P3" t="str">
        <f>IF('投稿票(submission form)'!P21=TRUE,+'投稿票(submission form)'!P17,+'投稿票(submission form)'!P27)</f>
        <v>自宅 Home</v>
      </c>
      <c r="Q3">
        <f>IF('投稿票(submission form)'!P21=TRUE,+'投稿票(submission form)'!P19,+'投稿票(submission form)'!P28)</f>
        <v>0</v>
      </c>
      <c r="R3">
        <f>IF('投稿票(submission form)'!P21=TRUE,+'投稿票(submission form)'!P18,+'投稿票(submission form)'!P29)</f>
        <v>0</v>
      </c>
      <c r="S3">
        <f>+'投稿票(submission form)'!D35</f>
        <v>0</v>
      </c>
      <c r="T3">
        <f>+'投稿票(submission form)'!D36</f>
        <v>0</v>
      </c>
      <c r="U3">
        <f>+'投稿票(submission form)'!D37</f>
        <v>0</v>
      </c>
      <c r="V3">
        <f>+'投稿票(submission form)'!D38</f>
        <v>0</v>
      </c>
      <c r="W3">
        <f>+'投稿票(submission form)'!D39</f>
        <v>0</v>
      </c>
      <c r="X3">
        <f>+'投稿票(submission form)'!D40</f>
        <v>0</v>
      </c>
      <c r="Y3">
        <f>+'投稿票(submission form)'!D41</f>
        <v>0</v>
      </c>
      <c r="Z3">
        <f>'投稿票(submission form)'!B30</f>
        <v>0</v>
      </c>
      <c r="AA3" s="4">
        <f>+'投稿票(submission form)'!P44</f>
        <v>6</v>
      </c>
      <c r="AB3" s="4" t="str">
        <f>IF(+'投稿票(submission form)'!P54 = TRUE,"遵守","N")</f>
        <v>N</v>
      </c>
      <c r="AC3" s="4" t="str">
        <f>IF(+'投稿票(submission form)'!P60=TRUE,"記載無","N")</f>
        <v>N</v>
      </c>
      <c r="AD3" s="4" t="str">
        <f>IF('投稿票(submission form)'!P63=TRUE,"二重投稿無","N")</f>
        <v>N</v>
      </c>
      <c r="AE3" s="4" t="str">
        <f>IF(B3="和",IF('投稿票(submission form)'!P66=TRUE,"済","未"),"NA")</f>
        <v>未</v>
      </c>
      <c r="AF3" s="52" t="str">
        <f>IF(AE3="済",+'投稿票(submission form)'!P67,"NA")</f>
        <v>NA</v>
      </c>
      <c r="AG3" s="4" t="str">
        <f>IF(B3="英",IF('投稿票(submission form)'!P69=TRUE,"済","未"),"NA")</f>
        <v>NA</v>
      </c>
      <c r="AH3" s="52" t="str">
        <f>IF(AG3="済",+'投稿票(submission form)'!P70,"NA")</f>
        <v>NA</v>
      </c>
      <c r="AI3" s="52" t="str">
        <f>IF(+'投稿票(submission form)'!P77="","無",+'投稿票(submission form)'!P77)</f>
        <v>付記の記述</v>
      </c>
      <c r="AJ3" s="4" t="str">
        <f>IF(+'投稿票(submission form)'!P83=TRUE,"私費","公費")</f>
        <v>公費</v>
      </c>
      <c r="AK3" s="52" t="str">
        <f>IF('投稿票(submission form)'!P84=TRUE,+'投稿票(submission form)'!P86,"")</f>
        <v/>
      </c>
      <c r="AL3" s="4" t="str">
        <f>IF(+'投稿票(submission form)'!P92=TRUE,"有","無")</f>
        <v>無</v>
      </c>
      <c r="AM3" s="52" t="str">
        <f>IF(AL3="有",+'投稿票(submission form)'!P94,"NA")</f>
        <v>NA</v>
      </c>
    </row>
  </sheetData>
  <mergeCells count="5">
    <mergeCell ref="E1:I1"/>
    <mergeCell ref="J1:R1"/>
    <mergeCell ref="B1:B2"/>
    <mergeCell ref="S1:Y1"/>
    <mergeCell ref="C1:D1"/>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投稿票(submission form)</vt:lpstr>
      <vt:lpstr>投稿票記入例</vt:lpstr>
      <vt:lpstr>example(submission form)</vt:lpstr>
      <vt:lpstr>DB</vt:lpstr>
      <vt:lpstr>'投稿票(submission form)'!Print_Area</vt:lpstr>
    </vt:vector>
  </TitlesOfParts>
  <Company>筑波大学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dc:creator>
  <cp:lastModifiedBy>nobuaki</cp:lastModifiedBy>
  <cp:lastPrinted>2019-03-29T07:52:42Z</cp:lastPrinted>
  <dcterms:created xsi:type="dcterms:W3CDTF">2016-09-25T11:46:04Z</dcterms:created>
  <dcterms:modified xsi:type="dcterms:W3CDTF">2020-04-15T06:29:39Z</dcterms:modified>
</cp:coreProperties>
</file>